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D:\PUBLICAR CUENTA PUBLICA 2022\SAPASVA\"/>
    </mc:Choice>
  </mc:AlternateContent>
  <xr:revisionPtr revIDLastSave="0" documentId="8_{2E134F85-6F12-453D-A9F5-E0FBE5F0CA44}" xr6:coauthVersionLast="47" xr6:coauthVersionMax="47" xr10:uidLastSave="{00000000-0000-0000-0000-000000000000}"/>
  <bookViews>
    <workbookView xWindow="-108" yWindow="-108" windowWidth="23256" windowHeight="12576" tabRatio="885" xr2:uid="{00000000-000D-0000-FFFF-FFFF00000000}"/>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6" l="1"/>
  <c r="E23" i="6"/>
  <c r="F13" i="6"/>
  <c r="F5" i="6"/>
  <c r="F52" i="4"/>
  <c r="E52" i="4"/>
  <c r="G52" i="4" l="1"/>
  <c r="G38" i="4"/>
  <c r="C16" i="4"/>
  <c r="D16" i="4"/>
  <c r="E16" i="4"/>
  <c r="F16" i="4"/>
  <c r="B16" i="4"/>
  <c r="G17" i="5"/>
  <c r="G18" i="5"/>
  <c r="F42" i="5"/>
  <c r="E42" i="5"/>
  <c r="D16" i="5"/>
  <c r="G16" i="5" s="1"/>
  <c r="G42" i="5" s="1"/>
  <c r="C16" i="5"/>
  <c r="C42" i="5" s="1"/>
  <c r="B16" i="5"/>
  <c r="B42" i="5" s="1"/>
  <c r="G7" i="4"/>
  <c r="G16" i="4" s="1"/>
  <c r="E13" i="6"/>
  <c r="E5" i="6"/>
  <c r="D23" i="6"/>
  <c r="F77" i="6"/>
  <c r="F16" i="8"/>
  <c r="E16" i="8"/>
  <c r="D14" i="8"/>
  <c r="G14" i="8" s="1"/>
  <c r="D12" i="8"/>
  <c r="G12" i="8" s="1"/>
  <c r="D10" i="8"/>
  <c r="G10" i="8" s="1"/>
  <c r="D8" i="8"/>
  <c r="G8" i="8" s="1"/>
  <c r="C16" i="8"/>
  <c r="B6" i="8"/>
  <c r="B16" i="8" s="1"/>
  <c r="E43" i="6"/>
  <c r="D42" i="5" l="1"/>
  <c r="D6" i="8"/>
  <c r="G5" i="6"/>
  <c r="G23" i="6"/>
  <c r="D5" i="6"/>
  <c r="D7" i="6"/>
  <c r="G7" i="6" s="1"/>
  <c r="D8" i="6"/>
  <c r="G8" i="6" s="1"/>
  <c r="D9" i="6"/>
  <c r="G9" i="6" s="1"/>
  <c r="D10" i="6"/>
  <c r="G10" i="6" s="1"/>
  <c r="D11" i="6"/>
  <c r="G11" i="6" s="1"/>
  <c r="D12" i="6"/>
  <c r="G12" i="6" s="1"/>
  <c r="D14" i="6"/>
  <c r="G14" i="6" s="1"/>
  <c r="D15" i="6"/>
  <c r="G15" i="6" s="1"/>
  <c r="D16" i="6"/>
  <c r="G16" i="6" s="1"/>
  <c r="D17" i="6"/>
  <c r="G17" i="6" s="1"/>
  <c r="D18" i="6"/>
  <c r="G18" i="6" s="1"/>
  <c r="D19" i="6"/>
  <c r="G19" i="6" s="1"/>
  <c r="D20" i="6"/>
  <c r="G20" i="6" s="1"/>
  <c r="D21" i="6"/>
  <c r="G21" i="6" s="1"/>
  <c r="D22" i="6"/>
  <c r="G22" i="6" s="1"/>
  <c r="D24" i="6"/>
  <c r="G24" i="6" s="1"/>
  <c r="D25" i="6"/>
  <c r="G25" i="6" s="1"/>
  <c r="D26" i="6"/>
  <c r="G26" i="6" s="1"/>
  <c r="D27" i="6"/>
  <c r="G27" i="6" s="1"/>
  <c r="D28" i="6"/>
  <c r="G28" i="6" s="1"/>
  <c r="D29" i="6"/>
  <c r="G29" i="6" s="1"/>
  <c r="D30" i="6"/>
  <c r="G30" i="6" s="1"/>
  <c r="D31" i="6"/>
  <c r="G31" i="6" s="1"/>
  <c r="D32" i="6"/>
  <c r="G32" i="6" s="1"/>
  <c r="D33" i="6"/>
  <c r="D34" i="6"/>
  <c r="D35" i="6"/>
  <c r="D36" i="6"/>
  <c r="D37" i="6"/>
  <c r="D38" i="6"/>
  <c r="D39" i="6"/>
  <c r="D40" i="6"/>
  <c r="D41" i="6"/>
  <c r="D42" i="6"/>
  <c r="D43" i="6"/>
  <c r="G43" i="6" s="1"/>
  <c r="D44" i="6"/>
  <c r="G44" i="6" s="1"/>
  <c r="D45" i="6"/>
  <c r="G45" i="6" s="1"/>
  <c r="D46" i="6"/>
  <c r="D47" i="6"/>
  <c r="D48" i="6"/>
  <c r="D49" i="6"/>
  <c r="D50" i="6"/>
  <c r="D51" i="6"/>
  <c r="D52" i="6"/>
  <c r="D53" i="6"/>
  <c r="G53" i="6" s="1"/>
  <c r="D54" i="6"/>
  <c r="D55" i="6"/>
  <c r="G55" i="6" s="1"/>
  <c r="D56" i="6"/>
  <c r="D57" i="6"/>
  <c r="D58" i="6"/>
  <c r="D59" i="6"/>
  <c r="D60" i="6"/>
  <c r="D61" i="6"/>
  <c r="D62" i="6"/>
  <c r="D63" i="6"/>
  <c r="D64" i="6"/>
  <c r="D65" i="6"/>
  <c r="D66" i="6"/>
  <c r="D67" i="6"/>
  <c r="D68" i="6"/>
  <c r="D69" i="6"/>
  <c r="G69" i="6" s="1"/>
  <c r="D70" i="6"/>
  <c r="D71" i="6"/>
  <c r="D72" i="6"/>
  <c r="D73" i="6"/>
  <c r="D74" i="6"/>
  <c r="D75" i="6"/>
  <c r="D76" i="6"/>
  <c r="G76" i="6" s="1"/>
  <c r="D6" i="6"/>
  <c r="G6" i="6" s="1"/>
  <c r="C13" i="6"/>
  <c r="D13" i="6" s="1"/>
  <c r="G13" i="6" l="1"/>
  <c r="D77" i="6"/>
  <c r="E62" i="6"/>
  <c r="G62" i="6" s="1"/>
  <c r="G61" i="6"/>
  <c r="E61" i="6"/>
  <c r="E47" i="6"/>
  <c r="G47" i="6" s="1"/>
  <c r="G75" i="6"/>
  <c r="E75" i="6"/>
  <c r="E74" i="6"/>
  <c r="G74" i="6"/>
  <c r="E58" i="6"/>
  <c r="G58" i="6"/>
  <c r="E42" i="6"/>
  <c r="G42" i="6"/>
  <c r="G48" i="6"/>
  <c r="E48" i="6"/>
  <c r="E60" i="6"/>
  <c r="G60" i="6"/>
  <c r="E57" i="6"/>
  <c r="G57" i="6" s="1"/>
  <c r="E72" i="6"/>
  <c r="G72" i="6"/>
  <c r="E40" i="6"/>
  <c r="G40" i="6" s="1"/>
  <c r="E73" i="6"/>
  <c r="G73" i="6"/>
  <c r="E41" i="6"/>
  <c r="G41" i="6"/>
  <c r="E56" i="6"/>
  <c r="G56" i="6"/>
  <c r="E71" i="6"/>
  <c r="G71" i="6" s="1"/>
  <c r="E39" i="6"/>
  <c r="G39" i="6"/>
  <c r="E70" i="6"/>
  <c r="G70" i="6" s="1"/>
  <c r="E54" i="6"/>
  <c r="G54" i="6"/>
  <c r="E38" i="6"/>
  <c r="G38" i="6" s="1"/>
  <c r="E64" i="6"/>
  <c r="G64" i="6" s="1"/>
  <c r="E63" i="6"/>
  <c r="G63" i="6" s="1"/>
  <c r="E59" i="6"/>
  <c r="G59" i="6" s="1"/>
  <c r="E37" i="6"/>
  <c r="G37" i="6" s="1"/>
  <c r="E52" i="6"/>
  <c r="G52" i="6" s="1"/>
  <c r="E36" i="6"/>
  <c r="G36" i="6" s="1"/>
  <c r="E67" i="6"/>
  <c r="G67" i="6" s="1"/>
  <c r="E51" i="6"/>
  <c r="G51" i="6"/>
  <c r="E35" i="6"/>
  <c r="G35" i="6" s="1"/>
  <c r="E68" i="6"/>
  <c r="G68" i="6"/>
  <c r="E66" i="6"/>
  <c r="E77" i="6" s="1"/>
  <c r="G77" i="6" s="1"/>
  <c r="G50" i="6"/>
  <c r="E50" i="6"/>
  <c r="E34" i="6"/>
  <c r="G34" i="6" s="1"/>
  <c r="G46" i="6"/>
  <c r="E46" i="6"/>
  <c r="E65" i="6"/>
  <c r="G65" i="6" s="1"/>
  <c r="E49" i="6"/>
  <c r="G49" i="6"/>
  <c r="E33" i="6"/>
  <c r="G33" i="6" s="1"/>
  <c r="D16" i="8"/>
  <c r="G6" i="8"/>
  <c r="G16" i="8" s="1"/>
  <c r="C77" i="6"/>
  <c r="G66" i="6" l="1"/>
</calcChain>
</file>

<file path=xl/sharedStrings.xml><?xml version="1.0" encoding="utf-8"?>
<sst xmlns="http://schemas.openxmlformats.org/spreadsheetml/2006/main" count="208" uniqueCount="139">
  <si>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</si>
  <si>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</si>
  <si>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</si>
  <si>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</si>
  <si>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</si>
  <si>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</si>
  <si>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</si>
  <si>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</si>
  <si>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</si>
  <si>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</si>
  <si>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</si>
  <si>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</si>
  <si>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</si>
  <si>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</si>
  <si>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</si>
  <si>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</si>
  <si>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</si>
  <si>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</si>
  <si>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</si>
  <si>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</si>
  <si>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</si>
  <si>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</si>
  <si>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</si>
  <si>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</si>
  <si>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</si>
  <si>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</si>
  <si>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</si>
  <si>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</si>
  <si>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</si>
  <si>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</si>
  <si>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</si>
  <si>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</si>
  <si>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</si>
  <si>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</si>
  <si>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</si>
  <si>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</si>
  <si>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</si>
  <si>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</si>
  <si>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</si>
  <si>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</si>
  <si>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</si>
  <si>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</si>
  <si>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</si>
  <si>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</si>
  <si>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</si>
  <si>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</si>
  <si>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</si>
  <si>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</si>
  <si>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</si>
  <si>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</si>
  <si>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</si>
  <si>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</si>
  <si>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</si>
  <si>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</si>
  <si>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</si>
  <si>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</si>
  <si>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</si>
  <si>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</si>
  <si>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</si>
  <si>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</si>
  <si>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</si>
  <si>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</si>
  <si>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</si>
  <si>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</si>
  <si>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</si>
  <si>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</si>
  <si>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</si>
  <si>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</si>
  <si>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</si>
  <si>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</si>
  <si>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</si>
  <si>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</si>
  <si>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</si>
  <si>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</si>
  <si>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</si>
  <si>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</si>
  <si>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</si>
  <si>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</si>
  <si>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</si>
  <si>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</si>
  <si>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</si>
  <si>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</si>
  <si>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</si>
  <si>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</si>
  <si>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</si>
  <si>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</si>
  <si>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</si>
  <si>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</si>
  <si>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</si>
  <si>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</si>
  <si>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</si>
  <si>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</si>
  <si>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</si>
  <si>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</si>
  <si>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</si>
  <si>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</si>
  <si>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</si>
  <si>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</si>
  <si>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</si>
  <si>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</si>
  <si>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</si>
  <si>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</si>
  <si>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</si>
  <si>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</si>
  <si>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</si>
  <si>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</si>
  <si>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</si>
  <si>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</si>
  <si>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</si>
  <si>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</si>
  <si>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</si>
  <si>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</si>
  <si>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</si>
  <si>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</si>
  <si>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</si>
  <si>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</si>
  <si>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</si>
  <si>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</si>
  <si>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</si>
  <si>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</si>
  <si>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</si>
  <si>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</si>
  <si>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</si>
  <si>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</si>
  <si>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</si>
  <si>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</si>
  <si>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</si>
  <si>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</si>
  <si>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Bajo protesta de decir verdad declaramos que los Estados Financieros y sus notas, son razonablemente correctos y son responsabilidad del emisor.</t>
  </si>
  <si>
    <t>BIOL. LUIS MIGUEL ALFARO PRIETO</t>
  </si>
  <si>
    <t>ARQ. FERNANDO MIRANDA MEDINA</t>
  </si>
  <si>
    <t>COORDINADOR ADMINISTRATIVO SAPASVA</t>
  </si>
  <si>
    <t>PRESIDENTE CONSEJO DIRECTIVO SAPASVA</t>
  </si>
  <si>
    <t>SAPASVA</t>
  </si>
  <si>
    <t>Sector Paraestatal del Gobierno (Federal/Estatal/Municipal) de SISTEMA DE AGUA POTABLE, ALCANTARILLADO Y SANEAMIENTO DE LA COMUNIDAD DE VALTIERRILLA, DEL MUNICIPIO DE SALAMANCA, GTO.
Estado Analítico del Ejercicio del Presupuesto de Egresos
Clasificación Administrativa
Del 01 de enero al 30 de Septiembre 2022</t>
  </si>
  <si>
    <t>SISTEMA DE AGUA POTABLE, ALCANTARILLADO Y SANEAMIENTO DE LA COMUNIDAD DE VALTIERRILLA, DEL MUNICIPIO DE SALAMANCA, GTO.
Estado Analítico del Ejercicio del Presupuesto de Egresos
Clasificación Funcional (Finalidad y Función)
Del 01 de enero al 31 de Diciembre 2022</t>
  </si>
  <si>
    <t>SISTEMA DE AGUA POTABLE, ALCANTARILLADO Y SANEAMIENTO DE LA COMUNIDAD DE VALTIERRILLA, DEL MUNICIPIO DE SALAMANCA, GTO.
Estado Analítico del Ejercicio del Presupuesto de Egresos
Clasificación Administrativa
Del 01 de enero al 31 de Diciembre 2022</t>
  </si>
  <si>
    <t>SISTEMA DE AGUA POTABLE, ALCANTARILLADO Y SANEAMIENTO DE LA COMUNIDAD DE VALTIERRILLA, DEL MUNICIPIO DE SALAMANCA, GTO.
Estado Analítico del Ejercicio del Presupuesto de Egresos
Clasificación Económica (por Tipo de Gasto)
Del 01 de enero al 31 de Diciembre 2022</t>
  </si>
  <si>
    <t>SISTEMA DE AGUA POTABLE, ALCANTARILLADO Y SANEAMIENTO DE LA COMUNIDAD DE VALTIERRILLA, DEL MUNICIPIO DE SALAMANCA, GTO.
Estado Analítico del Ejercicio del Presupuesto de Egresos
Clasificación por Objeto del Gasto (Capítulo y Concepto)
Del 01 de enero al 31 de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</si>
</sst>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quot;$&quot;#,##0.00"/>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4" fontId="8" fillId="0" borderId="0" applyFont="0" applyFill="0" applyBorder="0" applyAlignment="0" applyProtection="0"/>
  </cellStyleXfs>
  <cellXfs count="61">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13"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6" fillId="0" borderId="1" xfId="0" applyFont="1" applyBorder="1" applyAlignment="1">
      <alignment horizontal="left"/>
    </xf>
    <xf numFmtId="0" fontId="6" fillId="0" borderId="7" xfId="0" applyFont="1" applyBorder="1" applyAlignment="1" applyProtection="1">
      <alignment horizontal="left" indent="2"/>
      <protection locked="0"/>
    </xf>
    <xf numFmtId="4" fontId="2" fillId="0" borderId="7" xfId="0" applyNumberFormat="1" applyFont="1" applyBorder="1" applyProtection="1">
      <protection locked="0"/>
    </xf>
    <xf numFmtId="0" fontId="2" fillId="0" borderId="0" xfId="8" applyFont="1" applyAlignment="1">
      <alignment vertical="top"/>
    </xf>
    <xf numFmtId="0" fontId="1" fillId="0" borderId="0" xfId="10"/>
    <xf numFmtId="0" fontId="8" fillId="0" borderId="0" xfId="0" applyFont="1"/>
    <xf numFmtId="4" fontId="8" fillId="0" borderId="0" xfId="0" applyNumberFormat="1" applyFont="1"/>
    <xf numFmtId="165" fontId="2" fillId="0" borderId="14" xfId="0" applyNumberFormat="1" applyFont="1" applyBorder="1" applyProtection="1">
      <protection locked="0"/>
    </xf>
    <xf numFmtId="165" fontId="2" fillId="0" borderId="13" xfId="0" applyNumberFormat="1" applyFont="1" applyBorder="1" applyProtection="1">
      <protection locked="0"/>
    </xf>
    <xf numFmtId="44" fontId="2" fillId="0" borderId="14" xfId="16" applyFont="1" applyBorder="1" applyProtection="1">
      <protection locked="0"/>
    </xf>
    <xf numFmtId="4" fontId="2" fillId="0" borderId="14" xfId="0" applyNumberFormat="1" applyFont="1" applyBorder="1" applyAlignment="1" applyProtection="1">
      <alignment vertical="center"/>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8" fillId="0" borderId="0" xfId="10" applyFont="1" applyAlignment="1">
      <alignment horizontal="center"/>
    </xf>
    <xf numFmtId="4" fontId="8" fillId="0" borderId="0" xfId="10" applyNumberFormat="1" applyFont="1" applyAlignment="1">
      <alignment horizontal="center"/>
    </xf>
    <xf numFmtId="0" fontId="8" fillId="0" borderId="0" xfId="10" applyFont="1" applyAlignment="1">
      <alignment horizontal="center" vertical="center" wrapText="1"/>
    </xf>
    <xf numFmtId="4" fontId="8" fillId="0" borderId="0" xfId="10" applyNumberFormat="1" applyFont="1" applyAlignment="1">
      <alignment horizont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7">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xfId="16" builtinId="4"/>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7"/>
  <sheetViews>
    <sheetView showGridLines="0" tabSelected="1" zoomScale="110" zoomScaleNormal="110" workbookViewId="0">
      <selection activeCell="C23" sqref="C23"/>
    </sheetView>
  </sheetViews>
  <sheetFormatPr baseColWidth="10" defaultColWidth="12" defaultRowHeight="10.199999999999999" x14ac:dyDescent="0.2"/>
  <cols>
    <col min="1" max="1" width="62.85546875" style="1" customWidth="1"/>
    <col min="2" max="2" width="18.28515625" style="1" customWidth="1"/>
    <col min="3" max="3" width="19.85546875" style="1" customWidth="1"/>
    <col min="4" max="7" width="18.28515625" style="1" customWidth="1"/>
    <col min="8" max="16384" width="12" style="1"/>
  </cols>
  <sheetData>
    <row r="1" spans="1:7" ht="45" customHeight="1" x14ac:dyDescent="0.2">
      <c r="A1" s="50" t="s">
        <v>138</v>
      </c>
      <c r="B1" s="51"/>
      <c r="C1" s="51"/>
      <c r="D1" s="51"/>
      <c r="E1" s="51"/>
      <c r="F1" s="51"/>
      <c r="G1" s="52"/>
    </row>
    <row r="2" spans="1:7" x14ac:dyDescent="0.2">
      <c r="A2" s="24"/>
      <c r="B2" s="27" t="s">
        <v>0</v>
      </c>
      <c r="C2" s="28"/>
      <c r="D2" s="28"/>
      <c r="E2" s="28"/>
      <c r="F2" s="29"/>
      <c r="G2" s="53" t="s">
        <v>7</v>
      </c>
    </row>
    <row r="3" spans="1:7" ht="24.9" customHeight="1" x14ac:dyDescent="0.2">
      <c r="A3" s="25" t="s">
        <v>1</v>
      </c>
      <c r="B3" s="3" t="s">
        <v>2</v>
      </c>
      <c r="C3" s="3" t="s">
        <v>3</v>
      </c>
      <c r="D3" s="3" t="s">
        <v>4</v>
      </c>
      <c r="E3" s="3" t="s">
        <v>5</v>
      </c>
      <c r="F3" s="3" t="s">
        <v>6</v>
      </c>
      <c r="G3" s="54"/>
    </row>
    <row r="4" spans="1:7" x14ac:dyDescent="0.2">
      <c r="A4" s="26"/>
      <c r="B4" s="4">
        <v>1</v>
      </c>
      <c r="C4" s="4">
        <v>2</v>
      </c>
      <c r="D4" s="4" t="s">
        <v>8</v>
      </c>
      <c r="E4" s="4">
        <v>4</v>
      </c>
      <c r="F4" s="4">
        <v>5</v>
      </c>
      <c r="G4" s="4" t="s">
        <v>9</v>
      </c>
    </row>
    <row r="5" spans="1:7" x14ac:dyDescent="0.2">
      <c r="A5" s="39" t="s">
        <v>10</v>
      </c>
      <c r="B5" s="5">
        <v>4374015.6399999997</v>
      </c>
      <c r="C5" s="5">
        <v>0</v>
      </c>
      <c r="D5" s="5">
        <f>B5+C5</f>
        <v>4374015.6399999997</v>
      </c>
      <c r="E5" s="5">
        <f>SUM(E6:E12)</f>
        <v>3003960.96</v>
      </c>
      <c r="F5" s="5">
        <f>SUM(F6:F12)</f>
        <v>3003960.96</v>
      </c>
      <c r="G5" s="5">
        <f>D5-E5</f>
        <v>1370054.6799999997</v>
      </c>
    </row>
    <row r="6" spans="1:7" x14ac:dyDescent="0.2">
      <c r="A6" s="38" t="s">
        <v>11</v>
      </c>
      <c r="B6" s="6">
        <v>2918077.35</v>
      </c>
      <c r="C6" s="6">
        <v>0</v>
      </c>
      <c r="D6" s="6">
        <f>B6+C6</f>
        <v>2918077.35</v>
      </c>
      <c r="E6" s="6">
        <v>2670768.94</v>
      </c>
      <c r="F6" s="6">
        <v>2670768.94</v>
      </c>
      <c r="G6" s="5">
        <f t="shared" ref="G6:G69" si="0">D6-E6</f>
        <v>247308.41000000015</v>
      </c>
    </row>
    <row r="7" spans="1:7" x14ac:dyDescent="0.2">
      <c r="A7" s="38" t="s">
        <v>12</v>
      </c>
      <c r="B7" s="6">
        <v>117859.79</v>
      </c>
      <c r="C7" s="6">
        <v>0</v>
      </c>
      <c r="D7" s="6">
        <f t="shared" ref="D7:E70" si="1">B7+C7</f>
        <v>117859.79</v>
      </c>
      <c r="E7" s="6">
        <v>44859.83</v>
      </c>
      <c r="F7" s="6">
        <v>44859.83</v>
      </c>
      <c r="G7" s="5">
        <f t="shared" si="0"/>
        <v>72999.959999999992</v>
      </c>
    </row>
    <row r="8" spans="1:7" x14ac:dyDescent="0.2">
      <c r="A8" s="38" t="s">
        <v>13</v>
      </c>
      <c r="B8" s="6">
        <v>539931.48</v>
      </c>
      <c r="C8" s="6">
        <v>0</v>
      </c>
      <c r="D8" s="6">
        <f t="shared" si="1"/>
        <v>539931.48</v>
      </c>
      <c r="E8" s="6">
        <v>286481.99</v>
      </c>
      <c r="F8" s="6">
        <v>286481.99</v>
      </c>
      <c r="G8" s="5">
        <f t="shared" si="0"/>
        <v>253449.49</v>
      </c>
    </row>
    <row r="9" spans="1:7" x14ac:dyDescent="0.2">
      <c r="A9" s="38" t="s">
        <v>14</v>
      </c>
      <c r="B9" s="6">
        <v>414520.35</v>
      </c>
      <c r="C9" s="6">
        <v>0</v>
      </c>
      <c r="D9" s="6">
        <f t="shared" si="1"/>
        <v>414520.35</v>
      </c>
      <c r="E9" s="6">
        <v>0</v>
      </c>
      <c r="F9" s="6">
        <v>0</v>
      </c>
      <c r="G9" s="5">
        <f t="shared" si="0"/>
        <v>414520.35</v>
      </c>
    </row>
    <row r="10" spans="1:7" x14ac:dyDescent="0.2">
      <c r="A10" s="38" t="s">
        <v>15</v>
      </c>
      <c r="B10" s="6">
        <v>383626.67</v>
      </c>
      <c r="C10" s="6">
        <v>0</v>
      </c>
      <c r="D10" s="6">
        <f t="shared" si="1"/>
        <v>383626.67</v>
      </c>
      <c r="E10" s="6">
        <v>1850.2</v>
      </c>
      <c r="F10" s="6">
        <v>1850.2</v>
      </c>
      <c r="G10" s="5">
        <f t="shared" si="0"/>
        <v>381776.47</v>
      </c>
    </row>
    <row r="11" spans="1:7" x14ac:dyDescent="0.2">
      <c r="A11" s="38" t="s">
        <v>16</v>
      </c>
      <c r="B11" s="6">
        <v>0</v>
      </c>
      <c r="C11" s="6">
        <v>0</v>
      </c>
      <c r="D11" s="6">
        <f t="shared" si="1"/>
        <v>0</v>
      </c>
      <c r="E11" s="6">
        <v>0</v>
      </c>
      <c r="F11" s="6">
        <v>0</v>
      </c>
      <c r="G11" s="5">
        <f t="shared" si="0"/>
        <v>0</v>
      </c>
    </row>
    <row r="12" spans="1:7" x14ac:dyDescent="0.2">
      <c r="A12" s="38" t="s">
        <v>17</v>
      </c>
      <c r="B12" s="6">
        <v>0</v>
      </c>
      <c r="C12" s="6">
        <v>0</v>
      </c>
      <c r="D12" s="6">
        <f t="shared" si="1"/>
        <v>0</v>
      </c>
      <c r="E12" s="6">
        <v>0</v>
      </c>
      <c r="F12" s="6">
        <v>0</v>
      </c>
      <c r="G12" s="5">
        <f t="shared" si="0"/>
        <v>0</v>
      </c>
    </row>
    <row r="13" spans="1:7" x14ac:dyDescent="0.2">
      <c r="A13" s="39" t="s">
        <v>18</v>
      </c>
      <c r="B13" s="6">
        <v>647537.72</v>
      </c>
      <c r="C13" s="6">
        <f>SUM(C14:C22)</f>
        <v>0</v>
      </c>
      <c r="D13" s="6">
        <f t="shared" si="1"/>
        <v>647537.72</v>
      </c>
      <c r="E13" s="6">
        <f>SUM(E14:E22)</f>
        <v>546968.67999999993</v>
      </c>
      <c r="F13" s="6">
        <f>SUM(F14:F22)</f>
        <v>546968.67999999993</v>
      </c>
      <c r="G13" s="5">
        <f t="shared" si="0"/>
        <v>100569.04000000004</v>
      </c>
    </row>
    <row r="14" spans="1:7" x14ac:dyDescent="0.2">
      <c r="A14" s="38" t="s">
        <v>19</v>
      </c>
      <c r="B14" s="6">
        <v>90000</v>
      </c>
      <c r="C14" s="6">
        <v>10000</v>
      </c>
      <c r="D14" s="6">
        <f t="shared" si="1"/>
        <v>100000</v>
      </c>
      <c r="E14" s="6">
        <v>80022.77</v>
      </c>
      <c r="F14" s="6">
        <v>80022.77</v>
      </c>
      <c r="G14" s="5">
        <f t="shared" si="0"/>
        <v>19977.229999999996</v>
      </c>
    </row>
    <row r="15" spans="1:7" x14ac:dyDescent="0.2">
      <c r="A15" s="38" t="s">
        <v>20</v>
      </c>
      <c r="B15" s="6">
        <v>10000</v>
      </c>
      <c r="C15" s="6">
        <v>5000</v>
      </c>
      <c r="D15" s="6">
        <f t="shared" si="1"/>
        <v>15000</v>
      </c>
      <c r="E15" s="6">
        <v>13005.79</v>
      </c>
      <c r="F15" s="6">
        <v>13005.79</v>
      </c>
      <c r="G15" s="5">
        <f t="shared" si="0"/>
        <v>1994.2099999999991</v>
      </c>
    </row>
    <row r="16" spans="1:7" x14ac:dyDescent="0.2">
      <c r="A16" s="38" t="s">
        <v>21</v>
      </c>
      <c r="B16" s="6">
        <v>0</v>
      </c>
      <c r="C16" s="6">
        <v>0</v>
      </c>
      <c r="D16" s="6">
        <f t="shared" si="1"/>
        <v>0</v>
      </c>
      <c r="E16" s="6">
        <v>432.56</v>
      </c>
      <c r="F16" s="6">
        <v>432.56</v>
      </c>
      <c r="G16" s="5">
        <f t="shared" si="0"/>
        <v>-432.56</v>
      </c>
    </row>
    <row r="17" spans="1:7" x14ac:dyDescent="0.2">
      <c r="A17" s="38" t="s">
        <v>22</v>
      </c>
      <c r="B17" s="6">
        <v>338000</v>
      </c>
      <c r="C17" s="6">
        <v>-75000</v>
      </c>
      <c r="D17" s="6">
        <f t="shared" si="1"/>
        <v>263000</v>
      </c>
      <c r="E17" s="6">
        <v>198847.49</v>
      </c>
      <c r="F17" s="6">
        <v>198847.49</v>
      </c>
      <c r="G17" s="5">
        <f t="shared" si="0"/>
        <v>64152.510000000009</v>
      </c>
    </row>
    <row r="18" spans="1:7" x14ac:dyDescent="0.2">
      <c r="A18" s="38" t="s">
        <v>23</v>
      </c>
      <c r="B18" s="6">
        <v>80000</v>
      </c>
      <c r="C18" s="6">
        <v>0</v>
      </c>
      <c r="D18" s="6">
        <f t="shared" si="1"/>
        <v>80000</v>
      </c>
      <c r="E18" s="6">
        <v>62797.99</v>
      </c>
      <c r="F18" s="6">
        <v>62797.99</v>
      </c>
      <c r="G18" s="5">
        <f t="shared" si="0"/>
        <v>17202.010000000002</v>
      </c>
    </row>
    <row r="19" spans="1:7" x14ac:dyDescent="0.2">
      <c r="A19" s="38" t="s">
        <v>24</v>
      </c>
      <c r="B19" s="6">
        <v>71537.72</v>
      </c>
      <c r="C19" s="6">
        <v>0</v>
      </c>
      <c r="D19" s="6">
        <f t="shared" si="1"/>
        <v>71537.72</v>
      </c>
      <c r="E19" s="6">
        <v>86437.45</v>
      </c>
      <c r="F19" s="6">
        <v>86437.45</v>
      </c>
      <c r="G19" s="5">
        <f t="shared" si="0"/>
        <v>-14899.729999999996</v>
      </c>
    </row>
    <row r="20" spans="1:7" x14ac:dyDescent="0.2">
      <c r="A20" s="38" t="s">
        <v>25</v>
      </c>
      <c r="B20" s="6">
        <v>8000</v>
      </c>
      <c r="C20" s="6">
        <v>0</v>
      </c>
      <c r="D20" s="6">
        <f t="shared" si="1"/>
        <v>8000</v>
      </c>
      <c r="E20" s="6">
        <v>1978.45</v>
      </c>
      <c r="F20" s="6">
        <v>1978.45</v>
      </c>
      <c r="G20" s="5">
        <f t="shared" si="0"/>
        <v>6021.55</v>
      </c>
    </row>
    <row r="21" spans="1:7" x14ac:dyDescent="0.2">
      <c r="A21" s="38" t="s">
        <v>26</v>
      </c>
      <c r="B21" s="6">
        <v>0</v>
      </c>
      <c r="C21" s="6">
        <v>0</v>
      </c>
      <c r="D21" s="6">
        <f t="shared" si="1"/>
        <v>0</v>
      </c>
      <c r="E21" s="6">
        <v>0</v>
      </c>
      <c r="F21" s="6">
        <v>0</v>
      </c>
      <c r="G21" s="5">
        <f t="shared" si="0"/>
        <v>0</v>
      </c>
    </row>
    <row r="22" spans="1:7" x14ac:dyDescent="0.2">
      <c r="A22" s="38" t="s">
        <v>27</v>
      </c>
      <c r="B22" s="6">
        <v>50000</v>
      </c>
      <c r="C22" s="6">
        <v>60000</v>
      </c>
      <c r="D22" s="6">
        <f t="shared" si="1"/>
        <v>110000</v>
      </c>
      <c r="E22" s="6">
        <v>103446.18</v>
      </c>
      <c r="F22" s="6">
        <v>103446.18</v>
      </c>
      <c r="G22" s="5">
        <f t="shared" si="0"/>
        <v>6553.820000000007</v>
      </c>
    </row>
    <row r="23" spans="1:7" x14ac:dyDescent="0.2">
      <c r="A23" s="39" t="s">
        <v>28</v>
      </c>
      <c r="B23" s="6">
        <v>1920100</v>
      </c>
      <c r="C23" s="6"/>
      <c r="D23" s="6">
        <f>B23+C23</f>
        <v>1920100</v>
      </c>
      <c r="E23" s="6">
        <f>SUM(E24:E32)</f>
        <v>2733183.98</v>
      </c>
      <c r="F23" s="6">
        <f>SUM(F24:F32)</f>
        <v>2733183.98</v>
      </c>
      <c r="G23" s="5">
        <f t="shared" si="0"/>
        <v>-813083.98</v>
      </c>
    </row>
    <row r="24" spans="1:7" x14ac:dyDescent="0.2">
      <c r="A24" s="38" t="s">
        <v>29</v>
      </c>
      <c r="B24" s="6">
        <v>839100</v>
      </c>
      <c r="C24" s="6">
        <v>150000</v>
      </c>
      <c r="D24" s="6">
        <f t="shared" si="1"/>
        <v>989100</v>
      </c>
      <c r="E24" s="6">
        <v>1222814.24</v>
      </c>
      <c r="F24" s="6">
        <v>1222814.24</v>
      </c>
      <c r="G24" s="5">
        <f t="shared" si="0"/>
        <v>-233714.24</v>
      </c>
    </row>
    <row r="25" spans="1:7" x14ac:dyDescent="0.2">
      <c r="A25" s="38" t="s">
        <v>30</v>
      </c>
      <c r="B25" s="6">
        <v>29000</v>
      </c>
      <c r="C25" s="6">
        <v>0</v>
      </c>
      <c r="D25" s="6">
        <f t="shared" si="1"/>
        <v>29000</v>
      </c>
      <c r="E25" s="6">
        <v>600</v>
      </c>
      <c r="F25" s="6">
        <v>600</v>
      </c>
      <c r="G25" s="5">
        <f t="shared" si="0"/>
        <v>28400</v>
      </c>
    </row>
    <row r="26" spans="1:7" x14ac:dyDescent="0.2">
      <c r="A26" s="38" t="s">
        <v>31</v>
      </c>
      <c r="B26" s="6">
        <v>415000</v>
      </c>
      <c r="C26" s="6">
        <v>-185000</v>
      </c>
      <c r="D26" s="6">
        <f t="shared" si="1"/>
        <v>230000</v>
      </c>
      <c r="E26" s="6">
        <v>88214.21</v>
      </c>
      <c r="F26" s="6">
        <v>88214.21</v>
      </c>
      <c r="G26" s="5">
        <f t="shared" si="0"/>
        <v>141785.78999999998</v>
      </c>
    </row>
    <row r="27" spans="1:7" x14ac:dyDescent="0.2">
      <c r="A27" s="38" t="s">
        <v>32</v>
      </c>
      <c r="B27" s="6">
        <v>10000</v>
      </c>
      <c r="C27" s="6">
        <v>5000</v>
      </c>
      <c r="D27" s="6">
        <f t="shared" si="1"/>
        <v>15000</v>
      </c>
      <c r="E27" s="6">
        <v>14103.91</v>
      </c>
      <c r="F27" s="6">
        <v>14103.91</v>
      </c>
      <c r="G27" s="5">
        <f t="shared" si="0"/>
        <v>896.09000000000015</v>
      </c>
    </row>
    <row r="28" spans="1:7" x14ac:dyDescent="0.2">
      <c r="A28" s="38" t="s">
        <v>33</v>
      </c>
      <c r="B28" s="6">
        <v>277000</v>
      </c>
      <c r="C28" s="6">
        <v>0</v>
      </c>
      <c r="D28" s="6">
        <f t="shared" si="1"/>
        <v>277000</v>
      </c>
      <c r="E28" s="6">
        <v>341869.46</v>
      </c>
      <c r="F28" s="6">
        <v>341869.46</v>
      </c>
      <c r="G28" s="5">
        <f t="shared" si="0"/>
        <v>-64869.460000000021</v>
      </c>
    </row>
    <row r="29" spans="1:7" x14ac:dyDescent="0.2">
      <c r="A29" s="38" t="s">
        <v>34</v>
      </c>
      <c r="B29" s="6">
        <v>5000</v>
      </c>
      <c r="C29" s="6">
        <v>0</v>
      </c>
      <c r="D29" s="6">
        <f t="shared" si="1"/>
        <v>5000</v>
      </c>
      <c r="E29" s="6">
        <v>408.34</v>
      </c>
      <c r="F29" s="6">
        <v>408.34</v>
      </c>
      <c r="G29" s="5">
        <f t="shared" si="0"/>
        <v>4591.66</v>
      </c>
    </row>
    <row r="30" spans="1:7" x14ac:dyDescent="0.2">
      <c r="A30" s="38" t="s">
        <v>35</v>
      </c>
      <c r="B30" s="6">
        <v>20000</v>
      </c>
      <c r="C30" s="6">
        <v>10000</v>
      </c>
      <c r="D30" s="6">
        <f t="shared" si="1"/>
        <v>30000</v>
      </c>
      <c r="E30" s="6">
        <v>27266.87</v>
      </c>
      <c r="F30" s="6">
        <v>27266.87</v>
      </c>
      <c r="G30" s="5">
        <f t="shared" si="0"/>
        <v>2733.130000000001</v>
      </c>
    </row>
    <row r="31" spans="1:7" x14ac:dyDescent="0.2">
      <c r="A31" s="38" t="s">
        <v>36</v>
      </c>
      <c r="B31" s="6">
        <v>0</v>
      </c>
      <c r="C31" s="6">
        <v>25000</v>
      </c>
      <c r="D31" s="6">
        <f t="shared" si="1"/>
        <v>25000</v>
      </c>
      <c r="E31" s="6">
        <v>10010.43</v>
      </c>
      <c r="F31" s="6">
        <v>10010.43</v>
      </c>
      <c r="G31" s="5">
        <f t="shared" si="0"/>
        <v>14989.57</v>
      </c>
    </row>
    <row r="32" spans="1:7" x14ac:dyDescent="0.2">
      <c r="A32" s="38" t="s">
        <v>37</v>
      </c>
      <c r="B32" s="6">
        <v>325000</v>
      </c>
      <c r="C32" s="6">
        <v>-10000</v>
      </c>
      <c r="D32" s="6">
        <f t="shared" si="1"/>
        <v>315000</v>
      </c>
      <c r="E32" s="6">
        <v>1027896.52</v>
      </c>
      <c r="F32" s="6">
        <v>1027896.52</v>
      </c>
      <c r="G32" s="5">
        <f t="shared" si="0"/>
        <v>-712896.52</v>
      </c>
    </row>
    <row r="33" spans="1:7" x14ac:dyDescent="0.2">
      <c r="A33" s="39" t="s">
        <v>38</v>
      </c>
      <c r="B33" s="6">
        <v>0</v>
      </c>
      <c r="C33" s="6">
        <v>0</v>
      </c>
      <c r="D33" s="6">
        <f t="shared" si="1"/>
        <v>0</v>
      </c>
      <c r="E33" s="6">
        <f t="shared" si="1"/>
        <v>0</v>
      </c>
      <c r="F33" s="6">
        <v>0</v>
      </c>
      <c r="G33" s="5">
        <f t="shared" si="0"/>
        <v>0</v>
      </c>
    </row>
    <row r="34" spans="1:7" x14ac:dyDescent="0.2">
      <c r="A34" s="38" t="s">
        <v>39</v>
      </c>
      <c r="B34" s="6">
        <v>0</v>
      </c>
      <c r="C34" s="6">
        <v>0</v>
      </c>
      <c r="D34" s="6">
        <f t="shared" si="1"/>
        <v>0</v>
      </c>
      <c r="E34" s="6">
        <f t="shared" si="1"/>
        <v>0</v>
      </c>
      <c r="F34" s="6">
        <v>0</v>
      </c>
      <c r="G34" s="5">
        <f t="shared" si="0"/>
        <v>0</v>
      </c>
    </row>
    <row r="35" spans="1:7" x14ac:dyDescent="0.2">
      <c r="A35" s="38" t="s">
        <v>40</v>
      </c>
      <c r="B35" s="6">
        <v>0</v>
      </c>
      <c r="C35" s="6">
        <v>0</v>
      </c>
      <c r="D35" s="6">
        <f t="shared" si="1"/>
        <v>0</v>
      </c>
      <c r="E35" s="6">
        <f t="shared" si="1"/>
        <v>0</v>
      </c>
      <c r="F35" s="6">
        <v>0</v>
      </c>
      <c r="G35" s="5">
        <f t="shared" si="0"/>
        <v>0</v>
      </c>
    </row>
    <row r="36" spans="1:7" x14ac:dyDescent="0.2">
      <c r="A36" s="38" t="s">
        <v>41</v>
      </c>
      <c r="B36" s="6">
        <v>0</v>
      </c>
      <c r="C36" s="6">
        <v>0</v>
      </c>
      <c r="D36" s="6">
        <f t="shared" si="1"/>
        <v>0</v>
      </c>
      <c r="E36" s="6">
        <f t="shared" si="1"/>
        <v>0</v>
      </c>
      <c r="F36" s="6">
        <v>0</v>
      </c>
      <c r="G36" s="5">
        <f t="shared" si="0"/>
        <v>0</v>
      </c>
    </row>
    <row r="37" spans="1:7" x14ac:dyDescent="0.2">
      <c r="A37" s="38" t="s">
        <v>42</v>
      </c>
      <c r="B37" s="6">
        <v>0</v>
      </c>
      <c r="C37" s="6">
        <v>0</v>
      </c>
      <c r="D37" s="6">
        <f t="shared" si="1"/>
        <v>0</v>
      </c>
      <c r="E37" s="6">
        <f t="shared" si="1"/>
        <v>0</v>
      </c>
      <c r="F37" s="6">
        <v>0</v>
      </c>
      <c r="G37" s="5">
        <f t="shared" si="0"/>
        <v>0</v>
      </c>
    </row>
    <row r="38" spans="1:7" x14ac:dyDescent="0.2">
      <c r="A38" s="38" t="s">
        <v>43</v>
      </c>
      <c r="B38" s="6">
        <v>0</v>
      </c>
      <c r="C38" s="6">
        <v>0</v>
      </c>
      <c r="D38" s="6">
        <f t="shared" si="1"/>
        <v>0</v>
      </c>
      <c r="E38" s="6">
        <f t="shared" si="1"/>
        <v>0</v>
      </c>
      <c r="F38" s="6">
        <v>0</v>
      </c>
      <c r="G38" s="5">
        <f t="shared" si="0"/>
        <v>0</v>
      </c>
    </row>
    <row r="39" spans="1:7" x14ac:dyDescent="0.2">
      <c r="A39" s="38" t="s">
        <v>44</v>
      </c>
      <c r="B39" s="6">
        <v>0</v>
      </c>
      <c r="C39" s="6">
        <v>0</v>
      </c>
      <c r="D39" s="6">
        <f t="shared" si="1"/>
        <v>0</v>
      </c>
      <c r="E39" s="6">
        <f t="shared" si="1"/>
        <v>0</v>
      </c>
      <c r="F39" s="6">
        <v>0</v>
      </c>
      <c r="G39" s="5">
        <f t="shared" si="0"/>
        <v>0</v>
      </c>
    </row>
    <row r="40" spans="1:7" x14ac:dyDescent="0.2">
      <c r="A40" s="38" t="s">
        <v>45</v>
      </c>
      <c r="B40" s="6">
        <v>0</v>
      </c>
      <c r="C40" s="6">
        <v>0</v>
      </c>
      <c r="D40" s="6">
        <f t="shared" si="1"/>
        <v>0</v>
      </c>
      <c r="E40" s="6">
        <f t="shared" si="1"/>
        <v>0</v>
      </c>
      <c r="F40" s="6">
        <v>0</v>
      </c>
      <c r="G40" s="5">
        <f t="shared" si="0"/>
        <v>0</v>
      </c>
    </row>
    <row r="41" spans="1:7" x14ac:dyDescent="0.2">
      <c r="A41" s="38" t="s">
        <v>46</v>
      </c>
      <c r="B41" s="6">
        <v>0</v>
      </c>
      <c r="C41" s="6">
        <v>0</v>
      </c>
      <c r="D41" s="6">
        <f t="shared" si="1"/>
        <v>0</v>
      </c>
      <c r="E41" s="6">
        <f t="shared" si="1"/>
        <v>0</v>
      </c>
      <c r="F41" s="6">
        <v>0</v>
      </c>
      <c r="G41" s="5">
        <f t="shared" si="0"/>
        <v>0</v>
      </c>
    </row>
    <row r="42" spans="1:7" x14ac:dyDescent="0.2">
      <c r="A42" s="38" t="s">
        <v>47</v>
      </c>
      <c r="B42" s="6">
        <v>0</v>
      </c>
      <c r="C42" s="6">
        <v>0</v>
      </c>
      <c r="D42" s="6">
        <f t="shared" si="1"/>
        <v>0</v>
      </c>
      <c r="E42" s="6">
        <f t="shared" si="1"/>
        <v>0</v>
      </c>
      <c r="F42" s="6">
        <v>0</v>
      </c>
      <c r="G42" s="5">
        <f t="shared" si="0"/>
        <v>0</v>
      </c>
    </row>
    <row r="43" spans="1:7" x14ac:dyDescent="0.2">
      <c r="A43" s="39" t="s">
        <v>48</v>
      </c>
      <c r="B43" s="6">
        <v>20000</v>
      </c>
      <c r="C43" s="6">
        <v>5000</v>
      </c>
      <c r="D43" s="6">
        <f t="shared" si="1"/>
        <v>25000</v>
      </c>
      <c r="E43" s="6">
        <f>SUM(E44:E45)</f>
        <v>34791.57</v>
      </c>
      <c r="F43" s="6">
        <v>34791.57</v>
      </c>
      <c r="G43" s="5">
        <f t="shared" si="0"/>
        <v>-9791.57</v>
      </c>
    </row>
    <row r="44" spans="1:7" x14ac:dyDescent="0.2">
      <c r="A44" s="38" t="s">
        <v>49</v>
      </c>
      <c r="B44" s="6">
        <v>10000</v>
      </c>
      <c r="C44" s="6">
        <v>0</v>
      </c>
      <c r="D44" s="6">
        <f t="shared" si="1"/>
        <v>10000</v>
      </c>
      <c r="E44" s="6">
        <v>9027.7800000000007</v>
      </c>
      <c r="F44" s="6">
        <v>9027.7800000000007</v>
      </c>
      <c r="G44" s="5">
        <f t="shared" si="0"/>
        <v>972.21999999999935</v>
      </c>
    </row>
    <row r="45" spans="1:7" x14ac:dyDescent="0.2">
      <c r="A45" s="38" t="s">
        <v>50</v>
      </c>
      <c r="B45" s="6">
        <v>10000</v>
      </c>
      <c r="C45" s="6">
        <v>5000</v>
      </c>
      <c r="D45" s="6">
        <f t="shared" si="1"/>
        <v>15000</v>
      </c>
      <c r="E45" s="6">
        <v>25763.79</v>
      </c>
      <c r="F45" s="6">
        <v>25763.79</v>
      </c>
      <c r="G45" s="5">
        <f t="shared" si="0"/>
        <v>-10763.79</v>
      </c>
    </row>
    <row r="46" spans="1:7" x14ac:dyDescent="0.2">
      <c r="A46" s="38" t="s">
        <v>51</v>
      </c>
      <c r="B46" s="6">
        <v>0</v>
      </c>
      <c r="C46" s="6">
        <v>0</v>
      </c>
      <c r="D46" s="6">
        <f t="shared" si="1"/>
        <v>0</v>
      </c>
      <c r="E46" s="6">
        <f t="shared" si="1"/>
        <v>0</v>
      </c>
      <c r="F46" s="6">
        <v>0</v>
      </c>
      <c r="G46" s="5">
        <f t="shared" si="0"/>
        <v>0</v>
      </c>
    </row>
    <row r="47" spans="1:7" x14ac:dyDescent="0.2">
      <c r="A47" s="38" t="s">
        <v>52</v>
      </c>
      <c r="B47" s="6">
        <v>0</v>
      </c>
      <c r="C47" s="6">
        <v>0</v>
      </c>
      <c r="D47" s="6">
        <f t="shared" si="1"/>
        <v>0</v>
      </c>
      <c r="E47" s="6">
        <f t="shared" si="1"/>
        <v>0</v>
      </c>
      <c r="F47" s="6">
        <v>0</v>
      </c>
      <c r="G47" s="5">
        <f t="shared" si="0"/>
        <v>0</v>
      </c>
    </row>
    <row r="48" spans="1:7" x14ac:dyDescent="0.2">
      <c r="A48" s="38" t="s">
        <v>53</v>
      </c>
      <c r="B48" s="6">
        <v>0</v>
      </c>
      <c r="C48" s="6">
        <v>0</v>
      </c>
      <c r="D48" s="6">
        <f t="shared" si="1"/>
        <v>0</v>
      </c>
      <c r="E48" s="6">
        <f t="shared" si="1"/>
        <v>0</v>
      </c>
      <c r="F48" s="6">
        <v>0</v>
      </c>
      <c r="G48" s="5">
        <f t="shared" si="0"/>
        <v>0</v>
      </c>
    </row>
    <row r="49" spans="1:7" x14ac:dyDescent="0.2">
      <c r="A49" s="38" t="s">
        <v>54</v>
      </c>
      <c r="B49" s="6">
        <v>0</v>
      </c>
      <c r="C49" s="6">
        <v>0</v>
      </c>
      <c r="D49" s="6">
        <f t="shared" si="1"/>
        <v>0</v>
      </c>
      <c r="E49" s="6">
        <f t="shared" si="1"/>
        <v>0</v>
      </c>
      <c r="F49" s="6">
        <v>0</v>
      </c>
      <c r="G49" s="5">
        <f t="shared" si="0"/>
        <v>0</v>
      </c>
    </row>
    <row r="50" spans="1:7" x14ac:dyDescent="0.2">
      <c r="A50" s="38" t="s">
        <v>55</v>
      </c>
      <c r="B50" s="6">
        <v>0</v>
      </c>
      <c r="C50" s="6">
        <v>0</v>
      </c>
      <c r="D50" s="6">
        <f t="shared" si="1"/>
        <v>0</v>
      </c>
      <c r="E50" s="6">
        <f t="shared" si="1"/>
        <v>0</v>
      </c>
      <c r="F50" s="6">
        <v>0</v>
      </c>
      <c r="G50" s="5">
        <f t="shared" si="0"/>
        <v>0</v>
      </c>
    </row>
    <row r="51" spans="1:7" x14ac:dyDescent="0.2">
      <c r="A51" s="38" t="s">
        <v>56</v>
      </c>
      <c r="B51" s="6">
        <v>0</v>
      </c>
      <c r="C51" s="6">
        <v>0</v>
      </c>
      <c r="D51" s="6">
        <f t="shared" si="1"/>
        <v>0</v>
      </c>
      <c r="E51" s="6">
        <f t="shared" si="1"/>
        <v>0</v>
      </c>
      <c r="F51" s="6">
        <v>0</v>
      </c>
      <c r="G51" s="5">
        <f t="shared" si="0"/>
        <v>0</v>
      </c>
    </row>
    <row r="52" spans="1:7" x14ac:dyDescent="0.2">
      <c r="A52" s="38" t="s">
        <v>57</v>
      </c>
      <c r="B52" s="6">
        <v>0</v>
      </c>
      <c r="C52" s="6">
        <v>0</v>
      </c>
      <c r="D52" s="6">
        <f t="shared" si="1"/>
        <v>0</v>
      </c>
      <c r="E52" s="6">
        <f t="shared" si="1"/>
        <v>0</v>
      </c>
      <c r="F52" s="6">
        <v>0</v>
      </c>
      <c r="G52" s="5">
        <f t="shared" si="0"/>
        <v>0</v>
      </c>
    </row>
    <row r="53" spans="1:7" x14ac:dyDescent="0.2">
      <c r="A53" s="39" t="s">
        <v>58</v>
      </c>
      <c r="B53" s="6">
        <v>150000.07</v>
      </c>
      <c r="C53" s="6">
        <v>0</v>
      </c>
      <c r="D53" s="6">
        <f t="shared" si="1"/>
        <v>150000.07</v>
      </c>
      <c r="E53" s="6">
        <v>0</v>
      </c>
      <c r="F53" s="6">
        <v>0</v>
      </c>
      <c r="G53" s="5">
        <f t="shared" si="0"/>
        <v>150000.07</v>
      </c>
    </row>
    <row r="54" spans="1:7" x14ac:dyDescent="0.2">
      <c r="A54" s="38" t="s">
        <v>59</v>
      </c>
      <c r="B54" s="6">
        <v>0</v>
      </c>
      <c r="C54" s="6">
        <v>0</v>
      </c>
      <c r="D54" s="6">
        <f t="shared" si="1"/>
        <v>0</v>
      </c>
      <c r="E54" s="6">
        <f t="shared" si="1"/>
        <v>0</v>
      </c>
      <c r="F54" s="6">
        <v>0</v>
      </c>
      <c r="G54" s="5">
        <f t="shared" si="0"/>
        <v>0</v>
      </c>
    </row>
    <row r="55" spans="1:7" x14ac:dyDescent="0.2">
      <c r="A55" s="38" t="s">
        <v>60</v>
      </c>
      <c r="B55" s="6">
        <v>150000.07</v>
      </c>
      <c r="C55" s="6">
        <v>0</v>
      </c>
      <c r="D55" s="6">
        <f t="shared" si="1"/>
        <v>150000.07</v>
      </c>
      <c r="E55" s="6">
        <v>0</v>
      </c>
      <c r="F55" s="6">
        <v>0</v>
      </c>
      <c r="G55" s="5">
        <f t="shared" si="0"/>
        <v>150000.07</v>
      </c>
    </row>
    <row r="56" spans="1:7" x14ac:dyDescent="0.2">
      <c r="A56" s="38" t="s">
        <v>61</v>
      </c>
      <c r="B56" s="6">
        <v>0</v>
      </c>
      <c r="C56" s="6">
        <v>0</v>
      </c>
      <c r="D56" s="6">
        <f t="shared" si="1"/>
        <v>0</v>
      </c>
      <c r="E56" s="6">
        <f t="shared" si="1"/>
        <v>0</v>
      </c>
      <c r="F56" s="6">
        <v>0</v>
      </c>
      <c r="G56" s="5">
        <f t="shared" si="0"/>
        <v>0</v>
      </c>
    </row>
    <row r="57" spans="1:7" x14ac:dyDescent="0.2">
      <c r="A57" s="39" t="s">
        <v>62</v>
      </c>
      <c r="B57" s="6">
        <v>0</v>
      </c>
      <c r="C57" s="6">
        <v>0</v>
      </c>
      <c r="D57" s="6">
        <f t="shared" si="1"/>
        <v>0</v>
      </c>
      <c r="E57" s="6">
        <f t="shared" si="1"/>
        <v>0</v>
      </c>
      <c r="F57" s="6">
        <v>0</v>
      </c>
      <c r="G57" s="5">
        <f t="shared" si="0"/>
        <v>0</v>
      </c>
    </row>
    <row r="58" spans="1:7" x14ac:dyDescent="0.2">
      <c r="A58" s="38" t="s">
        <v>63</v>
      </c>
      <c r="B58" s="6">
        <v>0</v>
      </c>
      <c r="C58" s="6">
        <v>0</v>
      </c>
      <c r="D58" s="6">
        <f t="shared" si="1"/>
        <v>0</v>
      </c>
      <c r="E58" s="6">
        <f t="shared" si="1"/>
        <v>0</v>
      </c>
      <c r="F58" s="6">
        <v>0</v>
      </c>
      <c r="G58" s="5">
        <f t="shared" si="0"/>
        <v>0</v>
      </c>
    </row>
    <row r="59" spans="1:7" x14ac:dyDescent="0.2">
      <c r="A59" s="38" t="s">
        <v>64</v>
      </c>
      <c r="B59" s="6">
        <v>0</v>
      </c>
      <c r="C59" s="6">
        <v>0</v>
      </c>
      <c r="D59" s="6">
        <f t="shared" si="1"/>
        <v>0</v>
      </c>
      <c r="E59" s="6">
        <f t="shared" si="1"/>
        <v>0</v>
      </c>
      <c r="F59" s="6">
        <v>0</v>
      </c>
      <c r="G59" s="5">
        <f t="shared" si="0"/>
        <v>0</v>
      </c>
    </row>
    <row r="60" spans="1:7" x14ac:dyDescent="0.2">
      <c r="A60" s="38" t="s">
        <v>65</v>
      </c>
      <c r="B60" s="6">
        <v>0</v>
      </c>
      <c r="C60" s="6">
        <v>0</v>
      </c>
      <c r="D60" s="6">
        <f t="shared" si="1"/>
        <v>0</v>
      </c>
      <c r="E60" s="6">
        <f t="shared" si="1"/>
        <v>0</v>
      </c>
      <c r="F60" s="6">
        <v>0</v>
      </c>
      <c r="G60" s="5">
        <f t="shared" si="0"/>
        <v>0</v>
      </c>
    </row>
    <row r="61" spans="1:7" x14ac:dyDescent="0.2">
      <c r="A61" s="38" t="s">
        <v>66</v>
      </c>
      <c r="B61" s="6">
        <v>0</v>
      </c>
      <c r="C61" s="6">
        <v>0</v>
      </c>
      <c r="D61" s="6">
        <f t="shared" si="1"/>
        <v>0</v>
      </c>
      <c r="E61" s="6">
        <f t="shared" si="1"/>
        <v>0</v>
      </c>
      <c r="F61" s="6">
        <v>0</v>
      </c>
      <c r="G61" s="5">
        <f t="shared" si="0"/>
        <v>0</v>
      </c>
    </row>
    <row r="62" spans="1:7" x14ac:dyDescent="0.2">
      <c r="A62" s="38" t="s">
        <v>67</v>
      </c>
      <c r="B62" s="6">
        <v>0</v>
      </c>
      <c r="C62" s="6">
        <v>0</v>
      </c>
      <c r="D62" s="6">
        <f t="shared" si="1"/>
        <v>0</v>
      </c>
      <c r="E62" s="6">
        <f t="shared" si="1"/>
        <v>0</v>
      </c>
      <c r="F62" s="6">
        <v>0</v>
      </c>
      <c r="G62" s="5">
        <f t="shared" si="0"/>
        <v>0</v>
      </c>
    </row>
    <row r="63" spans="1:7" x14ac:dyDescent="0.2">
      <c r="A63" s="38" t="s">
        <v>68</v>
      </c>
      <c r="B63" s="6">
        <v>0</v>
      </c>
      <c r="C63" s="6">
        <v>0</v>
      </c>
      <c r="D63" s="6">
        <f t="shared" si="1"/>
        <v>0</v>
      </c>
      <c r="E63" s="6">
        <f t="shared" si="1"/>
        <v>0</v>
      </c>
      <c r="F63" s="6">
        <v>0</v>
      </c>
      <c r="G63" s="5">
        <f t="shared" si="0"/>
        <v>0</v>
      </c>
    </row>
    <row r="64" spans="1:7" x14ac:dyDescent="0.2">
      <c r="A64" s="38" t="s">
        <v>69</v>
      </c>
      <c r="B64" s="6">
        <v>0</v>
      </c>
      <c r="C64" s="6">
        <v>0</v>
      </c>
      <c r="D64" s="6">
        <f t="shared" si="1"/>
        <v>0</v>
      </c>
      <c r="E64" s="6">
        <f t="shared" si="1"/>
        <v>0</v>
      </c>
      <c r="F64" s="6">
        <v>0</v>
      </c>
      <c r="G64" s="5">
        <f t="shared" si="0"/>
        <v>0</v>
      </c>
    </row>
    <row r="65" spans="1:7" x14ac:dyDescent="0.2">
      <c r="A65" s="39" t="s">
        <v>70</v>
      </c>
      <c r="B65" s="6">
        <v>0</v>
      </c>
      <c r="C65" s="6">
        <v>0</v>
      </c>
      <c r="D65" s="6">
        <f t="shared" si="1"/>
        <v>0</v>
      </c>
      <c r="E65" s="6">
        <f t="shared" si="1"/>
        <v>0</v>
      </c>
      <c r="F65" s="6">
        <v>0</v>
      </c>
      <c r="G65" s="5">
        <f t="shared" si="0"/>
        <v>0</v>
      </c>
    </row>
    <row r="66" spans="1:7" x14ac:dyDescent="0.2">
      <c r="A66" s="38" t="s">
        <v>71</v>
      </c>
      <c r="B66" s="6">
        <v>0</v>
      </c>
      <c r="C66" s="6">
        <v>0</v>
      </c>
      <c r="D66" s="6">
        <f t="shared" si="1"/>
        <v>0</v>
      </c>
      <c r="E66" s="6">
        <f t="shared" si="1"/>
        <v>0</v>
      </c>
      <c r="F66" s="6">
        <v>0</v>
      </c>
      <c r="G66" s="5">
        <f t="shared" si="0"/>
        <v>0</v>
      </c>
    </row>
    <row r="67" spans="1:7" x14ac:dyDescent="0.2">
      <c r="A67" s="38" t="s">
        <v>72</v>
      </c>
      <c r="B67" s="6">
        <v>0</v>
      </c>
      <c r="C67" s="6">
        <v>0</v>
      </c>
      <c r="D67" s="6">
        <f t="shared" si="1"/>
        <v>0</v>
      </c>
      <c r="E67" s="6">
        <f t="shared" si="1"/>
        <v>0</v>
      </c>
      <c r="F67" s="6">
        <v>0</v>
      </c>
      <c r="G67" s="5">
        <f t="shared" si="0"/>
        <v>0</v>
      </c>
    </row>
    <row r="68" spans="1:7" x14ac:dyDescent="0.2">
      <c r="A68" s="38" t="s">
        <v>73</v>
      </c>
      <c r="B68" s="6">
        <v>0</v>
      </c>
      <c r="C68" s="6">
        <v>0</v>
      </c>
      <c r="D68" s="6">
        <f t="shared" si="1"/>
        <v>0</v>
      </c>
      <c r="E68" s="6">
        <f t="shared" si="1"/>
        <v>0</v>
      </c>
      <c r="F68" s="6">
        <v>0</v>
      </c>
      <c r="G68" s="5">
        <f t="shared" si="0"/>
        <v>0</v>
      </c>
    </row>
    <row r="69" spans="1:7" x14ac:dyDescent="0.2">
      <c r="A69" s="39" t="s">
        <v>74</v>
      </c>
      <c r="B69" s="6">
        <v>886946.73</v>
      </c>
      <c r="C69" s="6">
        <v>0</v>
      </c>
      <c r="D69" s="6">
        <f t="shared" si="1"/>
        <v>886946.73</v>
      </c>
      <c r="E69" s="6">
        <v>0</v>
      </c>
      <c r="F69" s="6">
        <v>0</v>
      </c>
      <c r="G69" s="5">
        <f t="shared" si="0"/>
        <v>886946.73</v>
      </c>
    </row>
    <row r="70" spans="1:7" x14ac:dyDescent="0.2">
      <c r="A70" s="38" t="s">
        <v>75</v>
      </c>
      <c r="B70" s="6">
        <v>0</v>
      </c>
      <c r="C70" s="6">
        <v>0</v>
      </c>
      <c r="D70" s="6">
        <f t="shared" si="1"/>
        <v>0</v>
      </c>
      <c r="E70" s="6">
        <f t="shared" si="1"/>
        <v>0</v>
      </c>
      <c r="F70" s="6">
        <v>0</v>
      </c>
      <c r="G70" s="5">
        <f t="shared" ref="G70:G77" si="2">D70-E70</f>
        <v>0</v>
      </c>
    </row>
    <row r="71" spans="1:7" x14ac:dyDescent="0.2">
      <c r="A71" s="38" t="s">
        <v>76</v>
      </c>
      <c r="B71" s="6">
        <v>0</v>
      </c>
      <c r="C71" s="6">
        <v>0</v>
      </c>
      <c r="D71" s="6">
        <f t="shared" ref="D71:E76" si="3">B71+C71</f>
        <v>0</v>
      </c>
      <c r="E71" s="6">
        <f t="shared" si="3"/>
        <v>0</v>
      </c>
      <c r="F71" s="6">
        <v>0</v>
      </c>
      <c r="G71" s="5">
        <f t="shared" si="2"/>
        <v>0</v>
      </c>
    </row>
    <row r="72" spans="1:7" x14ac:dyDescent="0.2">
      <c r="A72" s="38" t="s">
        <v>77</v>
      </c>
      <c r="B72" s="6">
        <v>0</v>
      </c>
      <c r="C72" s="6">
        <v>0</v>
      </c>
      <c r="D72" s="6">
        <f t="shared" si="3"/>
        <v>0</v>
      </c>
      <c r="E72" s="6">
        <f t="shared" si="3"/>
        <v>0</v>
      </c>
      <c r="F72" s="6">
        <v>0</v>
      </c>
      <c r="G72" s="5">
        <f t="shared" si="2"/>
        <v>0</v>
      </c>
    </row>
    <row r="73" spans="1:7" x14ac:dyDescent="0.2">
      <c r="A73" s="38" t="s">
        <v>78</v>
      </c>
      <c r="B73" s="6">
        <v>0</v>
      </c>
      <c r="C73" s="6">
        <v>0</v>
      </c>
      <c r="D73" s="6">
        <f t="shared" si="3"/>
        <v>0</v>
      </c>
      <c r="E73" s="6">
        <f t="shared" si="3"/>
        <v>0</v>
      </c>
      <c r="F73" s="6">
        <v>0</v>
      </c>
      <c r="G73" s="5">
        <f t="shared" si="2"/>
        <v>0</v>
      </c>
    </row>
    <row r="74" spans="1:7" x14ac:dyDescent="0.2">
      <c r="A74" s="38" t="s">
        <v>79</v>
      </c>
      <c r="B74" s="6">
        <v>0</v>
      </c>
      <c r="C74" s="6">
        <v>0</v>
      </c>
      <c r="D74" s="6">
        <f t="shared" si="3"/>
        <v>0</v>
      </c>
      <c r="E74" s="6">
        <f t="shared" si="3"/>
        <v>0</v>
      </c>
      <c r="F74" s="6">
        <v>0</v>
      </c>
      <c r="G74" s="5">
        <f t="shared" si="2"/>
        <v>0</v>
      </c>
    </row>
    <row r="75" spans="1:7" x14ac:dyDescent="0.2">
      <c r="A75" s="38" t="s">
        <v>80</v>
      </c>
      <c r="B75" s="6">
        <v>0</v>
      </c>
      <c r="C75" s="6">
        <v>0</v>
      </c>
      <c r="D75" s="6">
        <f t="shared" si="3"/>
        <v>0</v>
      </c>
      <c r="E75" s="6">
        <f t="shared" si="3"/>
        <v>0</v>
      </c>
      <c r="F75" s="6">
        <v>0</v>
      </c>
      <c r="G75" s="5">
        <f t="shared" si="2"/>
        <v>0</v>
      </c>
    </row>
    <row r="76" spans="1:7" x14ac:dyDescent="0.2">
      <c r="A76" s="38" t="s">
        <v>81</v>
      </c>
      <c r="B76" s="6">
        <v>886946.73</v>
      </c>
      <c r="C76" s="6">
        <v>0</v>
      </c>
      <c r="D76" s="6">
        <f t="shared" si="3"/>
        <v>886946.73</v>
      </c>
      <c r="E76" s="6">
        <v>0</v>
      </c>
      <c r="F76" s="6">
        <v>0</v>
      </c>
      <c r="G76" s="5">
        <f t="shared" si="2"/>
        <v>886946.73</v>
      </c>
    </row>
    <row r="77" spans="1:7" x14ac:dyDescent="0.2">
      <c r="A77" s="40" t="s">
        <v>82</v>
      </c>
      <c r="B77" s="12">
        <v>7998600.1599999992</v>
      </c>
      <c r="C77" s="12">
        <f>SUM(C5:C76)</f>
        <v>5000</v>
      </c>
      <c r="D77" s="12">
        <f>D69+D66+D53+D43+D33+D23+D13+D5</f>
        <v>8003600.1599999992</v>
      </c>
      <c r="E77" s="12">
        <f>E69+E66+E53+E43+E33+E23+E13+E5</f>
        <v>6318905.1899999995</v>
      </c>
      <c r="F77" s="12">
        <f>F69+F66+F53+F43+F33+F23+F13+F5</f>
        <v>6318905.1899999995</v>
      </c>
      <c r="G77" s="41">
        <f t="shared" si="2"/>
        <v>1684694.9699999997</v>
      </c>
    </row>
  </sheetData>
  <sheetProtection formatCells="0" formatColumns="0" formatRows="0" autoFilter="0"/>
  <mergeCells count="2">
    <mergeCell ref="A1:G1"/>
    <mergeCell ref="G2:G3"/>
  </mergeCells>
  <printOptions horizontalCentered="1"/>
  <pageMargins left="0.25" right="0.25"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3"/>
  <sheetViews>
    <sheetView showGridLines="0" workbookViewId="0">
      <selection activeCell="C6" sqref="C6"/>
    </sheetView>
  </sheetViews>
  <sheetFormatPr baseColWidth="10" defaultColWidth="12" defaultRowHeight="10.199999999999999" x14ac:dyDescent="0.2"/>
  <cols>
    <col min="1" max="1" width="47.7109375" style="1" customWidth="1"/>
    <col min="2" max="7" width="18.28515625" style="1" customWidth="1"/>
    <col min="8" max="16384" width="12" style="1"/>
  </cols>
  <sheetData>
    <row r="1" spans="1:7" ht="45" customHeight="1" x14ac:dyDescent="0.2">
      <c r="A1" s="50" t="s">
        <v>137</v>
      </c>
      <c r="B1" s="51"/>
      <c r="C1" s="51"/>
      <c r="D1" s="51"/>
      <c r="E1" s="51"/>
      <c r="F1" s="51"/>
      <c r="G1" s="52"/>
    </row>
    <row r="2" spans="1:7" x14ac:dyDescent="0.2">
      <c r="A2" s="24"/>
      <c r="B2" s="27" t="s">
        <v>0</v>
      </c>
      <c r="C2" s="28"/>
      <c r="D2" s="28"/>
      <c r="E2" s="28"/>
      <c r="F2" s="29"/>
      <c r="G2" s="53" t="s">
        <v>7</v>
      </c>
    </row>
    <row r="3" spans="1:7" ht="24.9" customHeight="1" x14ac:dyDescent="0.2">
      <c r="A3" s="25" t="s">
        <v>1</v>
      </c>
      <c r="B3" s="3" t="s">
        <v>2</v>
      </c>
      <c r="C3" s="3" t="s">
        <v>3</v>
      </c>
      <c r="D3" s="3" t="s">
        <v>4</v>
      </c>
      <c r="E3" s="3" t="s">
        <v>5</v>
      </c>
      <c r="F3" s="3" t="s">
        <v>6</v>
      </c>
      <c r="G3" s="54"/>
    </row>
    <row r="4" spans="1:7" x14ac:dyDescent="0.2">
      <c r="A4" s="26"/>
      <c r="B4" s="4">
        <v>1</v>
      </c>
      <c r="C4" s="4">
        <v>2</v>
      </c>
      <c r="D4" s="4" t="s">
        <v>8</v>
      </c>
      <c r="E4" s="4">
        <v>4</v>
      </c>
      <c r="F4" s="4">
        <v>5</v>
      </c>
      <c r="G4" s="4" t="s">
        <v>9</v>
      </c>
    </row>
    <row r="5" spans="1:7" x14ac:dyDescent="0.2">
      <c r="A5" s="35"/>
      <c r="B5" s="9"/>
      <c r="C5" s="9"/>
      <c r="D5" s="9"/>
      <c r="E5" s="9"/>
      <c r="F5" s="9"/>
      <c r="G5" s="9"/>
    </row>
    <row r="6" spans="1:7" x14ac:dyDescent="0.2">
      <c r="A6" s="35" t="s">
        <v>83</v>
      </c>
      <c r="B6" s="46">
        <f>7998600.16-20000</f>
        <v>7978600.1600000001</v>
      </c>
      <c r="C6" s="46">
        <v>0</v>
      </c>
      <c r="D6" s="46">
        <f>B6+C6</f>
        <v>7978600.1600000001</v>
      </c>
      <c r="E6" s="48">
        <v>6284113.6200000001</v>
      </c>
      <c r="F6" s="48">
        <v>6284113.6200000001</v>
      </c>
      <c r="G6" s="46">
        <f>D6-E6</f>
        <v>1694486.54</v>
      </c>
    </row>
    <row r="7" spans="1:7" x14ac:dyDescent="0.2">
      <c r="A7" s="35"/>
      <c r="B7" s="46"/>
      <c r="C7" s="46"/>
      <c r="D7" s="46"/>
      <c r="E7" s="10"/>
      <c r="F7" s="10"/>
      <c r="G7" s="46"/>
    </row>
    <row r="8" spans="1:7" x14ac:dyDescent="0.2">
      <c r="A8" s="35" t="s">
        <v>84</v>
      </c>
      <c r="B8" s="46">
        <v>20000</v>
      </c>
      <c r="C8" s="46">
        <v>0</v>
      </c>
      <c r="D8" s="46">
        <f t="shared" ref="D8:D14" si="0">B8+C8</f>
        <v>20000</v>
      </c>
      <c r="E8" s="48">
        <v>34791.57</v>
      </c>
      <c r="F8" s="48">
        <v>34791.57</v>
      </c>
      <c r="G8" s="46">
        <f t="shared" ref="G8:G14" si="1">D8-E8</f>
        <v>-14791.57</v>
      </c>
    </row>
    <row r="9" spans="1:7" x14ac:dyDescent="0.2">
      <c r="A9" s="35"/>
      <c r="B9" s="46"/>
      <c r="C9" s="46"/>
      <c r="D9" s="46"/>
      <c r="E9" s="10"/>
      <c r="F9" s="10"/>
      <c r="G9" s="46"/>
    </row>
    <row r="10" spans="1:7" x14ac:dyDescent="0.2">
      <c r="A10" s="35" t="s">
        <v>85</v>
      </c>
      <c r="B10" s="46">
        <v>0</v>
      </c>
      <c r="C10" s="46">
        <v>0</v>
      </c>
      <c r="D10" s="46">
        <f t="shared" si="0"/>
        <v>0</v>
      </c>
      <c r="E10" s="10">
        <v>0</v>
      </c>
      <c r="F10" s="10">
        <v>0</v>
      </c>
      <c r="G10" s="46">
        <f t="shared" si="1"/>
        <v>0</v>
      </c>
    </row>
    <row r="11" spans="1:7" x14ac:dyDescent="0.2">
      <c r="A11" s="35"/>
      <c r="B11" s="46"/>
      <c r="C11" s="46"/>
      <c r="D11" s="46"/>
      <c r="E11" s="10"/>
      <c r="F11" s="10"/>
      <c r="G11" s="46"/>
    </row>
    <row r="12" spans="1:7" x14ac:dyDescent="0.2">
      <c r="A12" s="35" t="s">
        <v>43</v>
      </c>
      <c r="B12" s="46">
        <v>0</v>
      </c>
      <c r="C12" s="46">
        <v>0</v>
      </c>
      <c r="D12" s="46">
        <f t="shared" si="0"/>
        <v>0</v>
      </c>
      <c r="E12" s="10">
        <v>0</v>
      </c>
      <c r="F12" s="10">
        <v>0</v>
      </c>
      <c r="G12" s="46">
        <f t="shared" si="1"/>
        <v>0</v>
      </c>
    </row>
    <row r="13" spans="1:7" x14ac:dyDescent="0.2">
      <c r="A13" s="35"/>
      <c r="B13" s="46"/>
      <c r="C13" s="46"/>
      <c r="D13" s="46"/>
      <c r="E13" s="10"/>
      <c r="F13" s="10"/>
      <c r="G13" s="46"/>
    </row>
    <row r="14" spans="1:7" x14ac:dyDescent="0.2">
      <c r="A14" s="35" t="s">
        <v>71</v>
      </c>
      <c r="B14" s="46">
        <v>0</v>
      </c>
      <c r="C14" s="46">
        <v>0</v>
      </c>
      <c r="D14" s="46">
        <f t="shared" si="0"/>
        <v>0</v>
      </c>
      <c r="E14" s="10">
        <v>0</v>
      </c>
      <c r="F14" s="10">
        <v>0</v>
      </c>
      <c r="G14" s="46">
        <f t="shared" si="1"/>
        <v>0</v>
      </c>
    </row>
    <row r="15" spans="1:7" x14ac:dyDescent="0.2">
      <c r="A15" s="36"/>
      <c r="B15" s="47"/>
      <c r="C15" s="47"/>
      <c r="D15" s="47"/>
      <c r="E15" s="11"/>
      <c r="F15" s="11"/>
      <c r="G15" s="46"/>
    </row>
    <row r="16" spans="1:7" x14ac:dyDescent="0.2">
      <c r="A16" s="37" t="s">
        <v>82</v>
      </c>
      <c r="B16" s="8">
        <f>B6+B8+B10+B12+B14</f>
        <v>7998600.1600000001</v>
      </c>
      <c r="C16" s="8">
        <f t="shared" ref="C16:G16" si="2">C6+C8+C10+C12+C14</f>
        <v>0</v>
      </c>
      <c r="D16" s="8">
        <f t="shared" si="2"/>
        <v>7998600.1600000001</v>
      </c>
      <c r="E16" s="8">
        <f t="shared" si="2"/>
        <v>6318905.1900000004</v>
      </c>
      <c r="F16" s="8">
        <f t="shared" si="2"/>
        <v>6318905.1900000004</v>
      </c>
      <c r="G16" s="8">
        <f t="shared" si="2"/>
        <v>1679694.97</v>
      </c>
    </row>
    <row r="17" spans="1:7" ht="13.2" x14ac:dyDescent="0.25">
      <c r="A17" s="42" t="s">
        <v>128</v>
      </c>
      <c r="B17" s="43"/>
      <c r="C17" s="43"/>
      <c r="D17" s="43"/>
      <c r="E17" s="43"/>
      <c r="F17" s="43"/>
      <c r="G17" s="43"/>
    </row>
    <row r="18" spans="1:7" x14ac:dyDescent="0.2">
      <c r="A18" s="44"/>
      <c r="B18" s="44"/>
      <c r="C18" s="44"/>
      <c r="D18" s="44"/>
      <c r="E18" s="44"/>
      <c r="F18" s="45"/>
      <c r="G18" s="45"/>
    </row>
    <row r="19" spans="1:7" x14ac:dyDescent="0.2">
      <c r="A19" s="44"/>
      <c r="B19" s="44"/>
      <c r="C19" s="44"/>
      <c r="D19" s="44"/>
      <c r="E19" s="44"/>
      <c r="F19" s="45"/>
      <c r="G19" s="45"/>
    </row>
    <row r="20" spans="1:7" x14ac:dyDescent="0.2">
      <c r="A20" s="44"/>
      <c r="B20" s="44"/>
      <c r="C20" s="44"/>
      <c r="D20" s="44"/>
      <c r="E20" s="44"/>
      <c r="F20" s="45"/>
      <c r="G20" s="45"/>
    </row>
    <row r="21" spans="1:7" ht="13.2" x14ac:dyDescent="0.25">
      <c r="A21" s="55" t="s">
        <v>129</v>
      </c>
      <c r="B21" s="55"/>
      <c r="C21" s="55"/>
      <c r="D21" s="43"/>
      <c r="E21" s="43"/>
      <c r="F21" s="56" t="s">
        <v>130</v>
      </c>
      <c r="G21" s="56"/>
    </row>
    <row r="22" spans="1:7" ht="13.2" x14ac:dyDescent="0.25">
      <c r="A22" s="57" t="s">
        <v>131</v>
      </c>
      <c r="B22" s="57"/>
      <c r="C22" s="57"/>
      <c r="D22" s="43"/>
      <c r="E22" s="43"/>
      <c r="F22" s="58" t="s">
        <v>132</v>
      </c>
      <c r="G22" s="58"/>
    </row>
    <row r="23" spans="1:7" ht="13.2" x14ac:dyDescent="0.25">
      <c r="A23" s="57"/>
      <c r="B23" s="57"/>
      <c r="C23" s="57"/>
      <c r="D23" s="43"/>
      <c r="E23" s="43"/>
      <c r="F23" s="58"/>
      <c r="G23" s="58"/>
    </row>
  </sheetData>
  <sheetProtection formatCells="0" formatColumns="0" formatRows="0" autoFilter="0"/>
  <mergeCells count="6">
    <mergeCell ref="G2:G3"/>
    <mergeCell ref="A1:G1"/>
    <mergeCell ref="A21:C21"/>
    <mergeCell ref="F21:G21"/>
    <mergeCell ref="A22:C23"/>
    <mergeCell ref="F22:G23"/>
  </mergeCells>
  <printOptions horizontalCentered="1"/>
  <pageMargins left="0.25" right="0.25"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9"/>
  <sheetViews>
    <sheetView showGridLines="0" workbookViewId="0">
      <selection sqref="A1:G1"/>
    </sheetView>
  </sheetViews>
  <sheetFormatPr baseColWidth="10" defaultColWidth="12" defaultRowHeight="10.199999999999999" x14ac:dyDescent="0.2"/>
  <cols>
    <col min="1" max="1" width="60.85546875" style="1" customWidth="1"/>
    <col min="2" max="7" width="18.28515625" style="1" customWidth="1"/>
    <col min="8" max="16384" width="12" style="1"/>
  </cols>
  <sheetData>
    <row r="1" spans="1:7" ht="45" customHeight="1" x14ac:dyDescent="0.2">
      <c r="A1" s="50" t="s">
        <v>136</v>
      </c>
      <c r="B1" s="51"/>
      <c r="C1" s="51"/>
      <c r="D1" s="51"/>
      <c r="E1" s="51"/>
      <c r="F1" s="51"/>
      <c r="G1" s="52"/>
    </row>
    <row r="2" spans="1:7" x14ac:dyDescent="0.2">
      <c r="A2" s="14"/>
      <c r="B2" s="14"/>
      <c r="C2" s="14"/>
      <c r="D2" s="14"/>
      <c r="E2" s="14"/>
      <c r="F2" s="14"/>
      <c r="G2" s="14"/>
    </row>
    <row r="3" spans="1:7" x14ac:dyDescent="0.2">
      <c r="A3" s="24"/>
      <c r="B3" s="27" t="s">
        <v>0</v>
      </c>
      <c r="C3" s="28"/>
      <c r="D3" s="28"/>
      <c r="E3" s="28"/>
      <c r="F3" s="29"/>
      <c r="G3" s="53" t="s">
        <v>7</v>
      </c>
    </row>
    <row r="4" spans="1:7" ht="24.9" customHeight="1" x14ac:dyDescent="0.2">
      <c r="A4" s="25" t="s">
        <v>1</v>
      </c>
      <c r="B4" s="3" t="s">
        <v>2</v>
      </c>
      <c r="C4" s="3" t="s">
        <v>3</v>
      </c>
      <c r="D4" s="3" t="s">
        <v>4</v>
      </c>
      <c r="E4" s="3" t="s">
        <v>5</v>
      </c>
      <c r="F4" s="3" t="s">
        <v>6</v>
      </c>
      <c r="G4" s="54"/>
    </row>
    <row r="5" spans="1:7" x14ac:dyDescent="0.2">
      <c r="A5" s="26"/>
      <c r="B5" s="4">
        <v>1</v>
      </c>
      <c r="C5" s="4">
        <v>2</v>
      </c>
      <c r="D5" s="4" t="s">
        <v>8</v>
      </c>
      <c r="E5" s="4">
        <v>4</v>
      </c>
      <c r="F5" s="4">
        <v>5</v>
      </c>
      <c r="G5" s="4" t="s">
        <v>9</v>
      </c>
    </row>
    <row r="6" spans="1:7" x14ac:dyDescent="0.2">
      <c r="A6" s="13"/>
      <c r="B6" s="19"/>
      <c r="C6" s="19"/>
      <c r="D6" s="19"/>
      <c r="E6" s="19"/>
      <c r="F6" s="19"/>
      <c r="G6" s="19"/>
    </row>
    <row r="7" spans="1:7" x14ac:dyDescent="0.2">
      <c r="A7" s="13" t="s">
        <v>133</v>
      </c>
      <c r="B7" s="19">
        <v>7998600.1599999992</v>
      </c>
      <c r="C7" s="19">
        <v>0</v>
      </c>
      <c r="D7" s="19">
        <v>7998600.1599999992</v>
      </c>
      <c r="E7" s="6">
        <v>6318905.1900000004</v>
      </c>
      <c r="F7" s="6">
        <v>6318905.1900000004</v>
      </c>
      <c r="G7" s="6">
        <f>D7-F7</f>
        <v>1679694.9699999988</v>
      </c>
    </row>
    <row r="8" spans="1:7" x14ac:dyDescent="0.2">
      <c r="A8" s="31"/>
      <c r="B8" s="6"/>
      <c r="C8" s="6"/>
      <c r="D8" s="6"/>
      <c r="E8" s="6"/>
      <c r="F8" s="6"/>
      <c r="G8" s="6"/>
    </row>
    <row r="9" spans="1:7" x14ac:dyDescent="0.2">
      <c r="A9" s="31"/>
      <c r="B9" s="6"/>
      <c r="C9" s="6"/>
      <c r="D9" s="6"/>
      <c r="E9" s="6"/>
      <c r="F9" s="6"/>
      <c r="G9" s="6"/>
    </row>
    <row r="10" spans="1:7" x14ac:dyDescent="0.2">
      <c r="A10" s="31"/>
      <c r="B10" s="6"/>
      <c r="C10" s="6"/>
      <c r="D10" s="6"/>
      <c r="E10" s="6"/>
      <c r="F10" s="6"/>
      <c r="G10" s="6"/>
    </row>
    <row r="11" spans="1:7" x14ac:dyDescent="0.2">
      <c r="A11" s="31"/>
      <c r="B11" s="6"/>
      <c r="C11" s="6"/>
      <c r="D11" s="6"/>
      <c r="E11" s="6"/>
      <c r="F11" s="6"/>
      <c r="G11" s="6"/>
    </row>
    <row r="12" spans="1:7" x14ac:dyDescent="0.2">
      <c r="A12" s="31"/>
      <c r="B12" s="6"/>
      <c r="C12" s="6"/>
      <c r="D12" s="6"/>
      <c r="E12" s="6"/>
      <c r="F12" s="6"/>
      <c r="G12" s="6"/>
    </row>
    <row r="13" spans="1:7" x14ac:dyDescent="0.2">
      <c r="A13" s="31"/>
      <c r="B13" s="6"/>
      <c r="C13" s="6"/>
      <c r="D13" s="6"/>
      <c r="E13" s="6"/>
      <c r="F13" s="6"/>
      <c r="G13" s="6"/>
    </row>
    <row r="14" spans="1:7" x14ac:dyDescent="0.2">
      <c r="A14" s="31"/>
      <c r="B14" s="6"/>
      <c r="C14" s="6"/>
      <c r="D14" s="6"/>
      <c r="E14" s="6"/>
      <c r="F14" s="6"/>
      <c r="G14" s="6"/>
    </row>
    <row r="15" spans="1:7" x14ac:dyDescent="0.2">
      <c r="A15" s="31"/>
      <c r="B15" s="7"/>
      <c r="C15" s="7"/>
      <c r="D15" s="7"/>
      <c r="E15" s="7"/>
      <c r="F15" s="7"/>
      <c r="G15" s="7"/>
    </row>
    <row r="16" spans="1:7" x14ac:dyDescent="0.2">
      <c r="A16" s="32" t="s">
        <v>82</v>
      </c>
      <c r="B16" s="12">
        <f>B7</f>
        <v>7998600.1599999992</v>
      </c>
      <c r="C16" s="12">
        <f t="shared" ref="C16:G16" si="0">C7</f>
        <v>0</v>
      </c>
      <c r="D16" s="12">
        <f t="shared" si="0"/>
        <v>7998600.1599999992</v>
      </c>
      <c r="E16" s="12">
        <f t="shared" si="0"/>
        <v>6318905.1900000004</v>
      </c>
      <c r="F16" s="12">
        <f t="shared" si="0"/>
        <v>6318905.1900000004</v>
      </c>
      <c r="G16" s="12">
        <f t="shared" si="0"/>
        <v>1679694.9699999988</v>
      </c>
    </row>
    <row r="19" spans="1:7" ht="45" customHeight="1" x14ac:dyDescent="0.2">
      <c r="A19" s="50" t="s">
        <v>136</v>
      </c>
      <c r="B19" s="51"/>
      <c r="C19" s="51"/>
      <c r="D19" s="51"/>
      <c r="E19" s="51"/>
      <c r="F19" s="51"/>
      <c r="G19" s="52"/>
    </row>
    <row r="21" spans="1:7" x14ac:dyDescent="0.2">
      <c r="A21" s="24"/>
      <c r="B21" s="27" t="s">
        <v>0</v>
      </c>
      <c r="C21" s="28"/>
      <c r="D21" s="28"/>
      <c r="E21" s="28"/>
      <c r="F21" s="29"/>
      <c r="G21" s="53" t="s">
        <v>7</v>
      </c>
    </row>
    <row r="22" spans="1:7" ht="20.399999999999999" x14ac:dyDescent="0.2">
      <c r="A22" s="25" t="s">
        <v>1</v>
      </c>
      <c r="B22" s="3" t="s">
        <v>2</v>
      </c>
      <c r="C22" s="3" t="s">
        <v>3</v>
      </c>
      <c r="D22" s="3" t="s">
        <v>4</v>
      </c>
      <c r="E22" s="3" t="s">
        <v>5</v>
      </c>
      <c r="F22" s="3" t="s">
        <v>6</v>
      </c>
      <c r="G22" s="54"/>
    </row>
    <row r="23" spans="1:7" x14ac:dyDescent="0.2">
      <c r="A23" s="26"/>
      <c r="B23" s="4">
        <v>1</v>
      </c>
      <c r="C23" s="4">
        <v>2</v>
      </c>
      <c r="D23" s="4" t="s">
        <v>8</v>
      </c>
      <c r="E23" s="4">
        <v>4</v>
      </c>
      <c r="F23" s="4">
        <v>5</v>
      </c>
      <c r="G23" s="4" t="s">
        <v>9</v>
      </c>
    </row>
    <row r="24" spans="1:7" x14ac:dyDescent="0.2">
      <c r="A24" s="15"/>
      <c r="B24" s="16"/>
      <c r="C24" s="16"/>
      <c r="D24" s="16"/>
      <c r="E24" s="16"/>
      <c r="F24" s="16"/>
      <c r="G24" s="16"/>
    </row>
    <row r="25" spans="1:7" x14ac:dyDescent="0.2">
      <c r="A25" s="31" t="s">
        <v>86</v>
      </c>
      <c r="B25" s="17">
        <v>0</v>
      </c>
      <c r="C25" s="17">
        <v>0</v>
      </c>
      <c r="D25" s="17">
        <v>0</v>
      </c>
      <c r="E25" s="17">
        <v>0</v>
      </c>
      <c r="F25" s="17">
        <v>0</v>
      </c>
      <c r="G25" s="17">
        <v>0</v>
      </c>
    </row>
    <row r="26" spans="1:7" x14ac:dyDescent="0.2">
      <c r="A26" s="31" t="s">
        <v>87</v>
      </c>
      <c r="B26" s="17">
        <v>0</v>
      </c>
      <c r="C26" s="17">
        <v>0</v>
      </c>
      <c r="D26" s="17">
        <v>0</v>
      </c>
      <c r="E26" s="17">
        <v>0</v>
      </c>
      <c r="F26" s="17">
        <v>0</v>
      </c>
      <c r="G26" s="17">
        <v>0</v>
      </c>
    </row>
    <row r="27" spans="1:7" x14ac:dyDescent="0.2">
      <c r="A27" s="31" t="s">
        <v>88</v>
      </c>
      <c r="B27" s="17">
        <v>0</v>
      </c>
      <c r="C27" s="17">
        <v>0</v>
      </c>
      <c r="D27" s="17">
        <v>0</v>
      </c>
      <c r="E27" s="17">
        <v>0</v>
      </c>
      <c r="F27" s="17">
        <v>0</v>
      </c>
      <c r="G27" s="17">
        <v>0</v>
      </c>
    </row>
    <row r="28" spans="1:7" x14ac:dyDescent="0.2">
      <c r="A28" s="31" t="s">
        <v>89</v>
      </c>
      <c r="B28" s="17">
        <v>0</v>
      </c>
      <c r="C28" s="17">
        <v>0</v>
      </c>
      <c r="D28" s="17">
        <v>0</v>
      </c>
      <c r="E28" s="17">
        <v>0</v>
      </c>
      <c r="F28" s="17">
        <v>0</v>
      </c>
      <c r="G28" s="17">
        <v>0</v>
      </c>
    </row>
    <row r="29" spans="1:7" x14ac:dyDescent="0.2">
      <c r="A29" s="2"/>
      <c r="B29" s="18"/>
      <c r="C29" s="18"/>
      <c r="D29" s="18"/>
      <c r="E29" s="18"/>
      <c r="F29" s="18"/>
      <c r="G29" s="18"/>
    </row>
    <row r="30" spans="1:7" x14ac:dyDescent="0.2">
      <c r="A30" s="32" t="s">
        <v>82</v>
      </c>
      <c r="B30" s="12">
        <v>0</v>
      </c>
      <c r="C30" s="12">
        <v>0</v>
      </c>
      <c r="D30" s="12">
        <v>0</v>
      </c>
      <c r="E30" s="12">
        <v>0</v>
      </c>
      <c r="F30" s="12">
        <v>0</v>
      </c>
      <c r="G30" s="12">
        <v>0</v>
      </c>
    </row>
    <row r="33" spans="1:7" ht="45" customHeight="1" x14ac:dyDescent="0.2">
      <c r="A33" s="50" t="s">
        <v>134</v>
      </c>
      <c r="B33" s="51"/>
      <c r="C33" s="51"/>
      <c r="D33" s="51"/>
      <c r="E33" s="51"/>
      <c r="F33" s="51"/>
      <c r="G33" s="52"/>
    </row>
    <row r="34" spans="1:7" x14ac:dyDescent="0.2">
      <c r="A34" s="24"/>
      <c r="B34" s="27" t="s">
        <v>0</v>
      </c>
      <c r="C34" s="28"/>
      <c r="D34" s="28"/>
      <c r="E34" s="28"/>
      <c r="F34" s="29"/>
      <c r="G34" s="53" t="s">
        <v>7</v>
      </c>
    </row>
    <row r="35" spans="1:7" ht="20.399999999999999" x14ac:dyDescent="0.2">
      <c r="A35" s="25" t="s">
        <v>1</v>
      </c>
      <c r="B35" s="3" t="s">
        <v>2</v>
      </c>
      <c r="C35" s="3" t="s">
        <v>3</v>
      </c>
      <c r="D35" s="3" t="s">
        <v>4</v>
      </c>
      <c r="E35" s="3" t="s">
        <v>5</v>
      </c>
      <c r="F35" s="3" t="s">
        <v>6</v>
      </c>
      <c r="G35" s="54"/>
    </row>
    <row r="36" spans="1:7" x14ac:dyDescent="0.2">
      <c r="A36" s="26"/>
      <c r="B36" s="4">
        <v>1</v>
      </c>
      <c r="C36" s="4">
        <v>2</v>
      </c>
      <c r="D36" s="4" t="s">
        <v>8</v>
      </c>
      <c r="E36" s="4">
        <v>4</v>
      </c>
      <c r="F36" s="4">
        <v>5</v>
      </c>
      <c r="G36" s="4" t="s">
        <v>9</v>
      </c>
    </row>
    <row r="37" spans="1:7" x14ac:dyDescent="0.2">
      <c r="A37" s="15"/>
      <c r="B37" s="16"/>
      <c r="C37" s="16"/>
      <c r="D37" s="16"/>
      <c r="E37" s="16"/>
      <c r="F37" s="16"/>
      <c r="G37" s="16"/>
    </row>
    <row r="38" spans="1:7" ht="20.399999999999999" x14ac:dyDescent="0.2">
      <c r="A38" s="33" t="s">
        <v>90</v>
      </c>
      <c r="B38" s="19">
        <v>7998600.1599999992</v>
      </c>
      <c r="C38" s="19">
        <v>0</v>
      </c>
      <c r="D38" s="19">
        <v>7998600.1599999992</v>
      </c>
      <c r="E38" s="49">
        <v>6318905.1900000004</v>
      </c>
      <c r="F38" s="49">
        <v>6318905.1900000004</v>
      </c>
      <c r="G38" s="6">
        <f>D38-F38</f>
        <v>1679694.9699999988</v>
      </c>
    </row>
    <row r="39" spans="1:7" x14ac:dyDescent="0.2">
      <c r="A39" s="33"/>
      <c r="B39" s="17"/>
      <c r="C39" s="17"/>
      <c r="D39" s="17"/>
      <c r="E39" s="17"/>
      <c r="F39" s="17"/>
      <c r="G39" s="17"/>
    </row>
    <row r="40" spans="1:7" x14ac:dyDescent="0.2">
      <c r="A40" s="33" t="s">
        <v>91</v>
      </c>
      <c r="B40" s="17">
        <v>0</v>
      </c>
      <c r="C40" s="17">
        <v>0</v>
      </c>
      <c r="D40" s="17">
        <v>0</v>
      </c>
      <c r="E40" s="17">
        <v>0</v>
      </c>
      <c r="F40" s="17">
        <v>0</v>
      </c>
      <c r="G40" s="17">
        <v>0</v>
      </c>
    </row>
    <row r="41" spans="1:7" x14ac:dyDescent="0.2">
      <c r="A41" s="33"/>
      <c r="B41" s="17"/>
      <c r="C41" s="17"/>
      <c r="D41" s="17"/>
      <c r="E41" s="17"/>
      <c r="F41" s="17"/>
      <c r="G41" s="17"/>
    </row>
    <row r="42" spans="1:7" ht="20.399999999999999" x14ac:dyDescent="0.2">
      <c r="A42" s="33" t="s">
        <v>92</v>
      </c>
      <c r="B42" s="17">
        <v>0</v>
      </c>
      <c r="C42" s="17">
        <v>0</v>
      </c>
      <c r="D42" s="17">
        <v>0</v>
      </c>
      <c r="E42" s="17">
        <v>0</v>
      </c>
      <c r="F42" s="17">
        <v>0</v>
      </c>
      <c r="G42" s="17">
        <v>0</v>
      </c>
    </row>
    <row r="43" spans="1:7" x14ac:dyDescent="0.2">
      <c r="A43" s="33"/>
      <c r="B43" s="17"/>
      <c r="C43" s="17"/>
      <c r="D43" s="17"/>
      <c r="E43" s="17"/>
      <c r="F43" s="17"/>
      <c r="G43" s="17"/>
    </row>
    <row r="44" spans="1:7" ht="20.399999999999999" x14ac:dyDescent="0.2">
      <c r="A44" s="33" t="s">
        <v>93</v>
      </c>
      <c r="B44" s="17">
        <v>0</v>
      </c>
      <c r="C44" s="17">
        <v>0</v>
      </c>
      <c r="D44" s="17">
        <v>0</v>
      </c>
      <c r="E44" s="17">
        <v>0</v>
      </c>
      <c r="F44" s="17">
        <v>0</v>
      </c>
      <c r="G44" s="17">
        <v>0</v>
      </c>
    </row>
    <row r="45" spans="1:7" x14ac:dyDescent="0.2">
      <c r="A45" s="33"/>
      <c r="B45" s="17"/>
      <c r="C45" s="17"/>
      <c r="D45" s="17"/>
      <c r="E45" s="17"/>
      <c r="F45" s="17"/>
      <c r="G45" s="17"/>
    </row>
    <row r="46" spans="1:7" ht="20.399999999999999" x14ac:dyDescent="0.2">
      <c r="A46" s="33" t="s">
        <v>94</v>
      </c>
      <c r="B46" s="17">
        <v>0</v>
      </c>
      <c r="C46" s="17">
        <v>0</v>
      </c>
      <c r="D46" s="17">
        <v>0</v>
      </c>
      <c r="E46" s="17">
        <v>0</v>
      </c>
      <c r="F46" s="17">
        <v>0</v>
      </c>
      <c r="G46" s="17">
        <v>0</v>
      </c>
    </row>
    <row r="47" spans="1:7" x14ac:dyDescent="0.2">
      <c r="A47" s="33"/>
      <c r="B47" s="17"/>
      <c r="C47" s="17"/>
      <c r="D47" s="17"/>
      <c r="E47" s="17"/>
      <c r="F47" s="17"/>
      <c r="G47" s="17"/>
    </row>
    <row r="48" spans="1:7" ht="20.399999999999999" x14ac:dyDescent="0.2">
      <c r="A48" s="33" t="s">
        <v>95</v>
      </c>
      <c r="B48" s="17"/>
      <c r="C48" s="17"/>
      <c r="D48" s="17"/>
      <c r="E48" s="17"/>
      <c r="F48" s="17"/>
      <c r="G48" s="17"/>
    </row>
    <row r="49" spans="1:7" x14ac:dyDescent="0.2">
      <c r="A49" s="33"/>
      <c r="B49" s="17"/>
      <c r="C49" s="17"/>
      <c r="D49" s="17"/>
      <c r="E49" s="17"/>
      <c r="F49" s="17"/>
      <c r="G49" s="17"/>
    </row>
    <row r="50" spans="1:7" ht="20.399999999999999" x14ac:dyDescent="0.2">
      <c r="A50" s="33" t="s">
        <v>96</v>
      </c>
      <c r="B50" s="17">
        <v>0</v>
      </c>
      <c r="C50" s="17">
        <v>0</v>
      </c>
      <c r="D50" s="17">
        <v>0</v>
      </c>
      <c r="E50" s="17">
        <v>0</v>
      </c>
      <c r="F50" s="17">
        <v>0</v>
      </c>
      <c r="G50" s="17">
        <v>0</v>
      </c>
    </row>
    <row r="51" spans="1:7" x14ac:dyDescent="0.2">
      <c r="A51" s="34"/>
      <c r="B51" s="18"/>
      <c r="C51" s="18"/>
      <c r="D51" s="18"/>
      <c r="E51" s="18"/>
      <c r="F51" s="18"/>
      <c r="G51" s="18"/>
    </row>
    <row r="52" spans="1:7" x14ac:dyDescent="0.2">
      <c r="A52" s="23" t="s">
        <v>82</v>
      </c>
      <c r="B52" s="19">
        <v>7998600.1599999992</v>
      </c>
      <c r="C52" s="19">
        <v>0</v>
      </c>
      <c r="D52" s="19">
        <v>7998600.1599999992</v>
      </c>
      <c r="E52" s="6">
        <f>E38</f>
        <v>6318905.1900000004</v>
      </c>
      <c r="F52" s="6">
        <f>F38</f>
        <v>6318905.1900000004</v>
      </c>
      <c r="G52" s="6">
        <f>D52-F52</f>
        <v>1679694.9699999988</v>
      </c>
    </row>
    <row r="53" spans="1:7" ht="13.2" x14ac:dyDescent="0.25">
      <c r="A53" s="42" t="s">
        <v>128</v>
      </c>
      <c r="B53" s="43"/>
      <c r="C53" s="43"/>
      <c r="D53" s="43"/>
      <c r="E53" s="43"/>
      <c r="F53" s="43"/>
      <c r="G53" s="43"/>
    </row>
    <row r="54" spans="1:7" x14ac:dyDescent="0.2">
      <c r="A54" s="44"/>
      <c r="B54" s="44"/>
      <c r="C54" s="44"/>
      <c r="D54" s="44"/>
      <c r="E54" s="44"/>
      <c r="F54" s="45"/>
      <c r="G54" s="45"/>
    </row>
    <row r="55" spans="1:7" x14ac:dyDescent="0.2">
      <c r="A55" s="44"/>
      <c r="B55" s="44"/>
      <c r="C55" s="44"/>
      <c r="D55" s="44"/>
      <c r="E55" s="44"/>
      <c r="F55" s="45"/>
      <c r="G55" s="45"/>
    </row>
    <row r="56" spans="1:7" x14ac:dyDescent="0.2">
      <c r="A56" s="44"/>
      <c r="B56" s="44"/>
      <c r="C56" s="44"/>
      <c r="D56" s="44"/>
      <c r="E56" s="44"/>
      <c r="F56" s="45"/>
      <c r="G56" s="45"/>
    </row>
    <row r="57" spans="1:7" ht="13.2" x14ac:dyDescent="0.25">
      <c r="A57" s="55" t="s">
        <v>129</v>
      </c>
      <c r="B57" s="55"/>
      <c r="C57" s="55"/>
      <c r="D57" s="43"/>
      <c r="E57" s="43"/>
      <c r="F57" s="56" t="s">
        <v>130</v>
      </c>
      <c r="G57" s="56"/>
    </row>
    <row r="58" spans="1:7" ht="13.2" x14ac:dyDescent="0.25">
      <c r="A58" s="57" t="s">
        <v>131</v>
      </c>
      <c r="B58" s="57"/>
      <c r="C58" s="57"/>
      <c r="D58" s="43"/>
      <c r="E58" s="43"/>
      <c r="F58" s="58" t="s">
        <v>132</v>
      </c>
      <c r="G58" s="58"/>
    </row>
    <row r="59" spans="1:7" ht="13.2" x14ac:dyDescent="0.25">
      <c r="A59" s="57"/>
      <c r="B59" s="57"/>
      <c r="C59" s="57"/>
      <c r="D59" s="43"/>
      <c r="E59" s="43"/>
      <c r="F59" s="58"/>
      <c r="G59" s="58"/>
    </row>
  </sheetData>
  <sheetProtection formatCells="0" formatColumns="0" formatRows="0" insertRows="0" deleteRows="0" autoFilter="0"/>
  <mergeCells count="10">
    <mergeCell ref="A58:C59"/>
    <mergeCell ref="F58:G59"/>
    <mergeCell ref="G3:G4"/>
    <mergeCell ref="G21:G22"/>
    <mergeCell ref="G34:G35"/>
    <mergeCell ref="A1:G1"/>
    <mergeCell ref="A19:G19"/>
    <mergeCell ref="A33:G33"/>
    <mergeCell ref="A57:C57"/>
    <mergeCell ref="F57:G57"/>
  </mergeCells>
  <printOptions horizontalCentered="1"/>
  <pageMargins left="0.25" right="0.25" top="0.75" bottom="0.75" header="0.3" footer="0.3"/>
  <pageSetup scale="7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49"/>
  <sheetViews>
    <sheetView showGridLines="0" workbookViewId="0">
      <selection activeCell="F54" sqref="F54"/>
    </sheetView>
  </sheetViews>
  <sheetFormatPr baseColWidth="10" defaultColWidth="12" defaultRowHeight="10.199999999999999" x14ac:dyDescent="0.2"/>
  <cols>
    <col min="1" max="1" width="65.85546875" style="1" customWidth="1"/>
    <col min="2" max="7" width="18.28515625" style="1" customWidth="1"/>
    <col min="8" max="16384" width="12" style="1"/>
  </cols>
  <sheetData>
    <row r="1" spans="1:7" ht="45" customHeight="1" x14ac:dyDescent="0.2">
      <c r="A1" s="50" t="s">
        <v>135</v>
      </c>
      <c r="B1" s="59"/>
      <c r="C1" s="59"/>
      <c r="D1" s="59"/>
      <c r="E1" s="59"/>
      <c r="F1" s="59"/>
      <c r="G1" s="60"/>
    </row>
    <row r="2" spans="1:7" x14ac:dyDescent="0.2">
      <c r="A2" s="24"/>
      <c r="B2" s="27" t="s">
        <v>0</v>
      </c>
      <c r="C2" s="28"/>
      <c r="D2" s="28"/>
      <c r="E2" s="28"/>
      <c r="F2" s="29"/>
      <c r="G2" s="53" t="s">
        <v>7</v>
      </c>
    </row>
    <row r="3" spans="1:7" ht="24.9" customHeight="1" x14ac:dyDescent="0.2">
      <c r="A3" s="25" t="s">
        <v>1</v>
      </c>
      <c r="B3" s="3" t="s">
        <v>2</v>
      </c>
      <c r="C3" s="3" t="s">
        <v>3</v>
      </c>
      <c r="D3" s="3" t="s">
        <v>4</v>
      </c>
      <c r="E3" s="3" t="s">
        <v>5</v>
      </c>
      <c r="F3" s="3" t="s">
        <v>6</v>
      </c>
      <c r="G3" s="54"/>
    </row>
    <row r="4" spans="1:7" x14ac:dyDescent="0.2">
      <c r="A4" s="26"/>
      <c r="B4" s="4">
        <v>1</v>
      </c>
      <c r="C4" s="4">
        <v>2</v>
      </c>
      <c r="D4" s="4" t="s">
        <v>8</v>
      </c>
      <c r="E4" s="4">
        <v>4</v>
      </c>
      <c r="F4" s="4">
        <v>5</v>
      </c>
      <c r="G4" s="4" t="s">
        <v>9</v>
      </c>
    </row>
    <row r="5" spans="1:7" x14ac:dyDescent="0.2">
      <c r="A5" s="22"/>
      <c r="B5" s="5"/>
      <c r="C5" s="5"/>
      <c r="D5" s="5"/>
      <c r="E5" s="5"/>
      <c r="F5" s="5"/>
      <c r="G5" s="5"/>
    </row>
    <row r="6" spans="1:7" x14ac:dyDescent="0.2">
      <c r="A6" s="20" t="s">
        <v>97</v>
      </c>
      <c r="B6" s="6">
        <v>0</v>
      </c>
      <c r="C6" s="6">
        <v>0</v>
      </c>
      <c r="D6" s="6">
        <v>0</v>
      </c>
      <c r="E6" s="6">
        <v>0</v>
      </c>
      <c r="F6" s="6">
        <v>0</v>
      </c>
      <c r="G6" s="6">
        <v>0</v>
      </c>
    </row>
    <row r="7" spans="1:7" x14ac:dyDescent="0.2">
      <c r="A7" s="30" t="s">
        <v>98</v>
      </c>
      <c r="B7" s="6">
        <v>0</v>
      </c>
      <c r="C7" s="6">
        <v>0</v>
      </c>
      <c r="D7" s="6">
        <v>0</v>
      </c>
      <c r="E7" s="6">
        <v>0</v>
      </c>
      <c r="F7" s="6">
        <v>0</v>
      </c>
      <c r="G7" s="6">
        <v>0</v>
      </c>
    </row>
    <row r="8" spans="1:7" x14ac:dyDescent="0.2">
      <c r="A8" s="30" t="s">
        <v>99</v>
      </c>
      <c r="B8" s="6">
        <v>0</v>
      </c>
      <c r="C8" s="6">
        <v>0</v>
      </c>
      <c r="D8" s="6">
        <v>0</v>
      </c>
      <c r="E8" s="6">
        <v>0</v>
      </c>
      <c r="F8" s="6">
        <v>0</v>
      </c>
      <c r="G8" s="6">
        <v>0</v>
      </c>
    </row>
    <row r="9" spans="1:7" x14ac:dyDescent="0.2">
      <c r="A9" s="30" t="s">
        <v>100</v>
      </c>
      <c r="B9" s="6">
        <v>0</v>
      </c>
      <c r="C9" s="6">
        <v>0</v>
      </c>
      <c r="D9" s="6">
        <v>0</v>
      </c>
      <c r="E9" s="6">
        <v>0</v>
      </c>
      <c r="F9" s="6">
        <v>0</v>
      </c>
      <c r="G9" s="6">
        <v>0</v>
      </c>
    </row>
    <row r="10" spans="1:7" x14ac:dyDescent="0.2">
      <c r="A10" s="30" t="s">
        <v>101</v>
      </c>
      <c r="B10" s="6">
        <v>0</v>
      </c>
      <c r="C10" s="6">
        <v>0</v>
      </c>
      <c r="D10" s="6">
        <v>0</v>
      </c>
      <c r="E10" s="6">
        <v>0</v>
      </c>
      <c r="F10" s="6">
        <v>0</v>
      </c>
      <c r="G10" s="6">
        <v>0</v>
      </c>
    </row>
    <row r="11" spans="1:7" x14ac:dyDescent="0.2">
      <c r="A11" s="30" t="s">
        <v>102</v>
      </c>
      <c r="B11" s="6">
        <v>0</v>
      </c>
      <c r="C11" s="6">
        <v>0</v>
      </c>
      <c r="D11" s="6">
        <v>0</v>
      </c>
      <c r="E11" s="6">
        <v>0</v>
      </c>
      <c r="F11" s="6">
        <v>0</v>
      </c>
      <c r="G11" s="6">
        <v>0</v>
      </c>
    </row>
    <row r="12" spans="1:7" x14ac:dyDescent="0.2">
      <c r="A12" s="30" t="s">
        <v>103</v>
      </c>
      <c r="B12" s="6">
        <v>0</v>
      </c>
      <c r="C12" s="6">
        <v>0</v>
      </c>
      <c r="D12" s="6">
        <v>0</v>
      </c>
      <c r="E12" s="6">
        <v>0</v>
      </c>
      <c r="F12" s="6">
        <v>0</v>
      </c>
      <c r="G12" s="6">
        <v>0</v>
      </c>
    </row>
    <row r="13" spans="1:7" x14ac:dyDescent="0.2">
      <c r="A13" s="30" t="s">
        <v>104</v>
      </c>
      <c r="B13" s="6">
        <v>0</v>
      </c>
      <c r="C13" s="6">
        <v>0</v>
      </c>
      <c r="D13" s="6">
        <v>0</v>
      </c>
      <c r="E13" s="6">
        <v>0</v>
      </c>
      <c r="F13" s="6">
        <v>0</v>
      </c>
      <c r="G13" s="6">
        <v>0</v>
      </c>
    </row>
    <row r="14" spans="1:7" x14ac:dyDescent="0.2">
      <c r="A14" s="30" t="s">
        <v>37</v>
      </c>
      <c r="B14" s="6">
        <v>0</v>
      </c>
      <c r="C14" s="6">
        <v>0</v>
      </c>
      <c r="D14" s="6">
        <v>0</v>
      </c>
      <c r="E14" s="6">
        <v>0</v>
      </c>
      <c r="F14" s="6">
        <v>0</v>
      </c>
      <c r="G14" s="6">
        <v>0</v>
      </c>
    </row>
    <row r="15" spans="1:7" x14ac:dyDescent="0.2">
      <c r="A15" s="21"/>
      <c r="B15" s="6"/>
      <c r="C15" s="6"/>
      <c r="D15" s="6"/>
      <c r="E15" s="6"/>
      <c r="F15" s="6"/>
      <c r="G15" s="6"/>
    </row>
    <row r="16" spans="1:7" x14ac:dyDescent="0.2">
      <c r="A16" s="20" t="s">
        <v>105</v>
      </c>
      <c r="B16" s="6">
        <f>SUM(B17:B23)</f>
        <v>7998600.1599999992</v>
      </c>
      <c r="C16" s="6">
        <f t="shared" ref="C16:D16" si="0">SUM(C17:C23)</f>
        <v>0</v>
      </c>
      <c r="D16" s="6">
        <f t="shared" si="0"/>
        <v>7998600.1599999992</v>
      </c>
      <c r="E16" s="6">
        <v>6318905.1900000004</v>
      </c>
      <c r="F16" s="6">
        <v>6318905.1900000004</v>
      </c>
      <c r="G16" s="6">
        <f>D16-E16</f>
        <v>1679694.9699999988</v>
      </c>
    </row>
    <row r="17" spans="1:7" x14ac:dyDescent="0.2">
      <c r="A17" s="30" t="s">
        <v>106</v>
      </c>
      <c r="B17" s="6">
        <v>0</v>
      </c>
      <c r="C17" s="6">
        <v>0</v>
      </c>
      <c r="D17" s="6">
        <v>0</v>
      </c>
      <c r="E17" s="6">
        <v>0</v>
      </c>
      <c r="F17" s="6">
        <v>0</v>
      </c>
      <c r="G17" s="6">
        <f t="shared" ref="G17:G18" si="1">D17-E17</f>
        <v>0</v>
      </c>
    </row>
    <row r="18" spans="1:7" x14ac:dyDescent="0.2">
      <c r="A18" s="30" t="s">
        <v>107</v>
      </c>
      <c r="B18" s="6">
        <v>7998600.1599999992</v>
      </c>
      <c r="C18" s="6">
        <v>0</v>
      </c>
      <c r="D18" s="6">
        <v>7998600.1599999992</v>
      </c>
      <c r="E18" s="6">
        <v>6318905.1900000004</v>
      </c>
      <c r="F18" s="6">
        <v>6318905.1900000004</v>
      </c>
      <c r="G18" s="6">
        <f t="shared" si="1"/>
        <v>1679694.9699999988</v>
      </c>
    </row>
    <row r="19" spans="1:7" x14ac:dyDescent="0.2">
      <c r="A19" s="30" t="s">
        <v>108</v>
      </c>
      <c r="B19" s="6">
        <v>0</v>
      </c>
      <c r="C19" s="6">
        <v>0</v>
      </c>
      <c r="D19" s="6">
        <v>0</v>
      </c>
      <c r="E19" s="6">
        <v>0</v>
      </c>
      <c r="F19" s="6">
        <v>0</v>
      </c>
      <c r="G19" s="6">
        <v>0</v>
      </c>
    </row>
    <row r="20" spans="1:7" x14ac:dyDescent="0.2">
      <c r="A20" s="30" t="s">
        <v>109</v>
      </c>
      <c r="B20" s="6">
        <v>0</v>
      </c>
      <c r="C20" s="6">
        <v>0</v>
      </c>
      <c r="D20" s="6">
        <v>0</v>
      </c>
      <c r="E20" s="6">
        <v>0</v>
      </c>
      <c r="F20" s="6">
        <v>0</v>
      </c>
      <c r="G20" s="6">
        <v>0</v>
      </c>
    </row>
    <row r="21" spans="1:7" x14ac:dyDescent="0.2">
      <c r="A21" s="30" t="s">
        <v>110</v>
      </c>
      <c r="B21" s="6">
        <v>0</v>
      </c>
      <c r="C21" s="6">
        <v>0</v>
      </c>
      <c r="D21" s="6">
        <v>0</v>
      </c>
      <c r="E21" s="6">
        <v>0</v>
      </c>
      <c r="F21" s="6">
        <v>0</v>
      </c>
      <c r="G21" s="6">
        <v>0</v>
      </c>
    </row>
    <row r="22" spans="1:7" x14ac:dyDescent="0.2">
      <c r="A22" s="30" t="s">
        <v>111</v>
      </c>
      <c r="B22" s="6">
        <v>0</v>
      </c>
      <c r="C22" s="6">
        <v>0</v>
      </c>
      <c r="D22" s="6">
        <v>0</v>
      </c>
      <c r="E22" s="6">
        <v>0</v>
      </c>
      <c r="F22" s="6">
        <v>0</v>
      </c>
      <c r="G22" s="6">
        <v>0</v>
      </c>
    </row>
    <row r="23" spans="1:7" x14ac:dyDescent="0.2">
      <c r="A23" s="30" t="s">
        <v>112</v>
      </c>
      <c r="B23" s="6">
        <v>0</v>
      </c>
      <c r="C23" s="6">
        <v>0</v>
      </c>
      <c r="D23" s="6">
        <v>0</v>
      </c>
      <c r="E23" s="6">
        <v>0</v>
      </c>
      <c r="F23" s="6">
        <v>0</v>
      </c>
      <c r="G23" s="6">
        <v>0</v>
      </c>
    </row>
    <row r="24" spans="1:7" x14ac:dyDescent="0.2">
      <c r="A24" s="21"/>
      <c r="B24" s="6"/>
      <c r="C24" s="6"/>
      <c r="D24" s="6"/>
      <c r="E24" s="6"/>
      <c r="F24" s="6"/>
      <c r="G24" s="6"/>
    </row>
    <row r="25" spans="1:7" x14ac:dyDescent="0.2">
      <c r="A25" s="20" t="s">
        <v>113</v>
      </c>
      <c r="B25" s="6">
        <v>0</v>
      </c>
      <c r="C25" s="6">
        <v>0</v>
      </c>
      <c r="D25" s="6">
        <v>0</v>
      </c>
      <c r="E25" s="6">
        <v>0</v>
      </c>
      <c r="F25" s="6">
        <v>0</v>
      </c>
      <c r="G25" s="6">
        <v>0</v>
      </c>
    </row>
    <row r="26" spans="1:7" x14ac:dyDescent="0.2">
      <c r="A26" s="30" t="s">
        <v>114</v>
      </c>
      <c r="B26" s="6">
        <v>0</v>
      </c>
      <c r="C26" s="6">
        <v>0</v>
      </c>
      <c r="D26" s="6">
        <v>0</v>
      </c>
      <c r="E26" s="6">
        <v>0</v>
      </c>
      <c r="F26" s="6">
        <v>0</v>
      </c>
      <c r="G26" s="6">
        <v>0</v>
      </c>
    </row>
    <row r="27" spans="1:7" x14ac:dyDescent="0.2">
      <c r="A27" s="30" t="s">
        <v>115</v>
      </c>
      <c r="B27" s="6">
        <v>0</v>
      </c>
      <c r="C27" s="6">
        <v>0</v>
      </c>
      <c r="D27" s="6">
        <v>0</v>
      </c>
      <c r="E27" s="6">
        <v>0</v>
      </c>
      <c r="F27" s="6">
        <v>0</v>
      </c>
      <c r="G27" s="6">
        <v>0</v>
      </c>
    </row>
    <row r="28" spans="1:7" x14ac:dyDescent="0.2">
      <c r="A28" s="30" t="s">
        <v>116</v>
      </c>
      <c r="B28" s="6">
        <v>0</v>
      </c>
      <c r="C28" s="6">
        <v>0</v>
      </c>
      <c r="D28" s="6">
        <v>0</v>
      </c>
      <c r="E28" s="6">
        <v>0</v>
      </c>
      <c r="F28" s="6">
        <v>0</v>
      </c>
      <c r="G28" s="6">
        <v>0</v>
      </c>
    </row>
    <row r="29" spans="1:7" x14ac:dyDescent="0.2">
      <c r="A29" s="30" t="s">
        <v>117</v>
      </c>
      <c r="B29" s="6">
        <v>0</v>
      </c>
      <c r="C29" s="6">
        <v>0</v>
      </c>
      <c r="D29" s="6">
        <v>0</v>
      </c>
      <c r="E29" s="6">
        <v>0</v>
      </c>
      <c r="F29" s="6">
        <v>0</v>
      </c>
      <c r="G29" s="6">
        <v>0</v>
      </c>
    </row>
    <row r="30" spans="1:7" x14ac:dyDescent="0.2">
      <c r="A30" s="30" t="s">
        <v>118</v>
      </c>
      <c r="B30" s="6">
        <v>0</v>
      </c>
      <c r="C30" s="6">
        <v>0</v>
      </c>
      <c r="D30" s="6">
        <v>0</v>
      </c>
      <c r="E30" s="6">
        <v>0</v>
      </c>
      <c r="F30" s="6">
        <v>0</v>
      </c>
      <c r="G30" s="6">
        <v>0</v>
      </c>
    </row>
    <row r="31" spans="1:7" x14ac:dyDescent="0.2">
      <c r="A31" s="30" t="s">
        <v>119</v>
      </c>
      <c r="B31" s="6">
        <v>0</v>
      </c>
      <c r="C31" s="6">
        <v>0</v>
      </c>
      <c r="D31" s="6">
        <v>0</v>
      </c>
      <c r="E31" s="6">
        <v>0</v>
      </c>
      <c r="F31" s="6">
        <v>0</v>
      </c>
      <c r="G31" s="6">
        <v>0</v>
      </c>
    </row>
    <row r="32" spans="1:7" x14ac:dyDescent="0.2">
      <c r="A32" s="30" t="s">
        <v>120</v>
      </c>
      <c r="B32" s="6">
        <v>0</v>
      </c>
      <c r="C32" s="6">
        <v>0</v>
      </c>
      <c r="D32" s="6">
        <v>0</v>
      </c>
      <c r="E32" s="6">
        <v>0</v>
      </c>
      <c r="F32" s="6">
        <v>0</v>
      </c>
      <c r="G32" s="6">
        <v>0</v>
      </c>
    </row>
    <row r="33" spans="1:7" x14ac:dyDescent="0.2">
      <c r="A33" s="30" t="s">
        <v>121</v>
      </c>
      <c r="B33" s="6">
        <v>0</v>
      </c>
      <c r="C33" s="6">
        <v>0</v>
      </c>
      <c r="D33" s="6">
        <v>0</v>
      </c>
      <c r="E33" s="6">
        <v>0</v>
      </c>
      <c r="F33" s="6">
        <v>0</v>
      </c>
      <c r="G33" s="6">
        <v>0</v>
      </c>
    </row>
    <row r="34" spans="1:7" x14ac:dyDescent="0.2">
      <c r="A34" s="30" t="s">
        <v>122</v>
      </c>
      <c r="B34" s="6">
        <v>0</v>
      </c>
      <c r="C34" s="6">
        <v>0</v>
      </c>
      <c r="D34" s="6">
        <v>0</v>
      </c>
      <c r="E34" s="6">
        <v>0</v>
      </c>
      <c r="F34" s="6">
        <v>0</v>
      </c>
      <c r="G34" s="6">
        <v>0</v>
      </c>
    </row>
    <row r="35" spans="1:7" x14ac:dyDescent="0.2">
      <c r="A35" s="21"/>
      <c r="B35" s="6"/>
      <c r="C35" s="6"/>
      <c r="D35" s="6"/>
      <c r="E35" s="6"/>
      <c r="F35" s="6"/>
      <c r="G35" s="6"/>
    </row>
    <row r="36" spans="1:7" x14ac:dyDescent="0.2">
      <c r="A36" s="20" t="s">
        <v>123</v>
      </c>
      <c r="B36" s="6">
        <v>0</v>
      </c>
      <c r="C36" s="6">
        <v>0</v>
      </c>
      <c r="D36" s="6">
        <v>0</v>
      </c>
      <c r="E36" s="6">
        <v>0</v>
      </c>
      <c r="F36" s="6">
        <v>0</v>
      </c>
      <c r="G36" s="6">
        <v>0</v>
      </c>
    </row>
    <row r="37" spans="1:7" x14ac:dyDescent="0.2">
      <c r="A37" s="30" t="s">
        <v>124</v>
      </c>
      <c r="B37" s="6">
        <v>0</v>
      </c>
      <c r="C37" s="6">
        <v>0</v>
      </c>
      <c r="D37" s="6">
        <v>0</v>
      </c>
      <c r="E37" s="6">
        <v>0</v>
      </c>
      <c r="F37" s="6">
        <v>0</v>
      </c>
      <c r="G37" s="6">
        <v>0</v>
      </c>
    </row>
    <row r="38" spans="1:7" ht="20.399999999999999" x14ac:dyDescent="0.2">
      <c r="A38" s="30" t="s">
        <v>125</v>
      </c>
      <c r="B38" s="6">
        <v>0</v>
      </c>
      <c r="C38" s="6">
        <v>0</v>
      </c>
      <c r="D38" s="6">
        <v>0</v>
      </c>
      <c r="E38" s="6">
        <v>0</v>
      </c>
      <c r="F38" s="6">
        <v>0</v>
      </c>
      <c r="G38" s="6">
        <v>0</v>
      </c>
    </row>
    <row r="39" spans="1:7" x14ac:dyDescent="0.2">
      <c r="A39" s="30" t="s">
        <v>126</v>
      </c>
      <c r="B39" s="6">
        <v>0</v>
      </c>
      <c r="C39" s="6">
        <v>0</v>
      </c>
      <c r="D39" s="6">
        <v>0</v>
      </c>
      <c r="E39" s="6">
        <v>0</v>
      </c>
      <c r="F39" s="6">
        <v>0</v>
      </c>
      <c r="G39" s="6">
        <v>0</v>
      </c>
    </row>
    <row r="40" spans="1:7" x14ac:dyDescent="0.2">
      <c r="A40" s="30" t="s">
        <v>127</v>
      </c>
      <c r="B40" s="6">
        <v>0</v>
      </c>
      <c r="C40" s="6">
        <v>0</v>
      </c>
      <c r="D40" s="6">
        <v>0</v>
      </c>
      <c r="E40" s="6">
        <v>0</v>
      </c>
      <c r="F40" s="6">
        <v>0</v>
      </c>
      <c r="G40" s="6">
        <v>0</v>
      </c>
    </row>
    <row r="41" spans="1:7" x14ac:dyDescent="0.2">
      <c r="A41" s="21"/>
      <c r="B41" s="6"/>
      <c r="C41" s="6"/>
      <c r="D41" s="6"/>
      <c r="E41" s="6"/>
      <c r="F41" s="6"/>
      <c r="G41" s="6"/>
    </row>
    <row r="42" spans="1:7" x14ac:dyDescent="0.2">
      <c r="A42" s="23" t="s">
        <v>82</v>
      </c>
      <c r="B42" s="12">
        <f>B36+B25+B16+B6</f>
        <v>7998600.1599999992</v>
      </c>
      <c r="C42" s="12">
        <f t="shared" ref="C42:G42" si="2">C36+C25+C16+C6</f>
        <v>0</v>
      </c>
      <c r="D42" s="12">
        <f t="shared" si="2"/>
        <v>7998600.1599999992</v>
      </c>
      <c r="E42" s="12">
        <f t="shared" si="2"/>
        <v>6318905.1900000004</v>
      </c>
      <c r="F42" s="12">
        <f t="shared" si="2"/>
        <v>6318905.1900000004</v>
      </c>
      <c r="G42" s="12">
        <f t="shared" si="2"/>
        <v>1679694.9699999988</v>
      </c>
    </row>
    <row r="43" spans="1:7" ht="13.2" x14ac:dyDescent="0.25">
      <c r="A43" s="42" t="s">
        <v>128</v>
      </c>
      <c r="B43" s="43"/>
      <c r="C43" s="43"/>
      <c r="D43" s="43"/>
      <c r="E43" s="43"/>
      <c r="F43" s="43"/>
      <c r="G43" s="43"/>
    </row>
    <row r="44" spans="1:7" x14ac:dyDescent="0.2">
      <c r="A44" s="44"/>
      <c r="B44" s="44"/>
      <c r="C44" s="44"/>
      <c r="D44" s="44"/>
      <c r="E44" s="44"/>
      <c r="F44" s="45"/>
      <c r="G44" s="45"/>
    </row>
    <row r="45" spans="1:7" x14ac:dyDescent="0.2">
      <c r="A45" s="44"/>
      <c r="B45" s="44"/>
      <c r="C45" s="44"/>
      <c r="D45" s="44"/>
      <c r="E45" s="44"/>
      <c r="F45" s="45"/>
      <c r="G45" s="45"/>
    </row>
    <row r="46" spans="1:7" x14ac:dyDescent="0.2">
      <c r="A46" s="44"/>
      <c r="B46" s="44"/>
      <c r="C46" s="44"/>
      <c r="D46" s="44"/>
      <c r="E46" s="44"/>
      <c r="F46" s="45"/>
      <c r="G46" s="45"/>
    </row>
    <row r="47" spans="1:7" ht="13.2" x14ac:dyDescent="0.25">
      <c r="A47" s="55" t="s">
        <v>129</v>
      </c>
      <c r="B47" s="55"/>
      <c r="C47" s="55"/>
      <c r="D47" s="43"/>
      <c r="E47" s="43"/>
      <c r="F47" s="56" t="s">
        <v>130</v>
      </c>
      <c r="G47" s="56"/>
    </row>
    <row r="48" spans="1:7" ht="13.2" x14ac:dyDescent="0.25">
      <c r="A48" s="57" t="s">
        <v>131</v>
      </c>
      <c r="B48" s="57"/>
      <c r="C48" s="57"/>
      <c r="D48" s="43"/>
      <c r="E48" s="43"/>
      <c r="F48" s="58" t="s">
        <v>132</v>
      </c>
      <c r="G48" s="58"/>
    </row>
    <row r="49" spans="1:7" ht="13.2" x14ac:dyDescent="0.25">
      <c r="A49" s="57"/>
      <c r="B49" s="57"/>
      <c r="C49" s="57"/>
      <c r="D49" s="43"/>
      <c r="E49" s="43"/>
      <c r="F49" s="58"/>
      <c r="G49" s="58"/>
    </row>
  </sheetData>
  <sheetProtection formatCells="0" formatColumns="0" formatRows="0" autoFilter="0"/>
  <mergeCells count="6">
    <mergeCell ref="G2:G3"/>
    <mergeCell ref="A1:G1"/>
    <mergeCell ref="A47:C47"/>
    <mergeCell ref="F47:G47"/>
    <mergeCell ref="A48:C49"/>
    <mergeCell ref="F48:G49"/>
  </mergeCells>
  <printOptions horizontalCentered="1"/>
  <pageMargins left="0.25" right="0.25" top="0.75" bottom="0.75" header="0.3" footer="0.3"/>
  <pageSetup scale="8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9EF29E33-6EE9-4B4B-8977-1666238BC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 Mercedes Rangel Gallardo</cp:lastModifiedBy>
  <cp:revision/>
  <cp:lastPrinted>2022-10-21T20:32:59Z</cp:lastPrinted>
  <dcterms:created xsi:type="dcterms:W3CDTF">2014-02-10T03:37:14Z</dcterms:created>
  <dcterms:modified xsi:type="dcterms:W3CDTF">2023-11-06T15:32:11Z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